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y Documents\RAFT\FY21 Program Documents\FY21 RAFT Documents\"/>
    </mc:Choice>
  </mc:AlternateContent>
  <bookViews>
    <workbookView xWindow="0" yWindow="0" windowWidth="20490" windowHeight="7755" tabRatio="886"/>
  </bookViews>
  <sheets>
    <sheet name="HUD Metropolitan Area List" sheetId="16" r:id="rId1"/>
    <sheet name="1-Barnstable Town" sheetId="17" r:id="rId2"/>
    <sheet name="2-Boston-Cambridge-Quincy" sheetId="18" r:id="rId3"/>
    <sheet name="3-Brockton" sheetId="15" r:id="rId4"/>
    <sheet name="4-Lawrence" sheetId="19" r:id="rId5"/>
    <sheet name="5-Lowell" sheetId="20" r:id="rId6"/>
    <sheet name="6-Berkshire County" sheetId="21" r:id="rId7"/>
    <sheet name="7-Pittsfield" sheetId="22" r:id="rId8"/>
    <sheet name="8-Easton-Raynham" sheetId="23" r:id="rId9"/>
    <sheet name="9-New Bedford" sheetId="24" r:id="rId10"/>
    <sheet name="10-Providence-Fall River" sheetId="25" r:id="rId11"/>
    <sheet name="11-Taunton-Mansfield-Norton" sheetId="26" r:id="rId12"/>
    <sheet name="12-Springfield" sheetId="27" r:id="rId13"/>
    <sheet name="13-Eastern Worcester County" sheetId="28" r:id="rId14"/>
    <sheet name="14-Fitchburg-Leominster" sheetId="29" r:id="rId15"/>
    <sheet name="15-Western Worcester County" sheetId="30" r:id="rId16"/>
    <sheet name="16-Worcester" sheetId="31" r:id="rId17"/>
    <sheet name="17-Dukes County" sheetId="32" r:id="rId18"/>
    <sheet name="18-Franklin County" sheetId="14" r:id="rId19"/>
    <sheet name="19-Nantucket County" sheetId="33" r:id="rId20"/>
    <sheet name="Calculation method" sheetId="12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3" l="1"/>
  <c r="H6" i="33"/>
  <c r="G6" i="33"/>
  <c r="F6" i="33"/>
  <c r="E6" i="33"/>
  <c r="D6" i="33"/>
  <c r="C6" i="33"/>
  <c r="B6" i="33"/>
  <c r="I3" i="33"/>
  <c r="H3" i="33"/>
  <c r="G3" i="33"/>
  <c r="F3" i="33"/>
  <c r="E3" i="33"/>
  <c r="D3" i="33"/>
  <c r="C3" i="33"/>
  <c r="B3" i="33"/>
  <c r="I6" i="14"/>
  <c r="H6" i="14"/>
  <c r="G6" i="14"/>
  <c r="F6" i="14"/>
  <c r="E6" i="14"/>
  <c r="D6" i="14"/>
  <c r="C6" i="14"/>
  <c r="B6" i="14"/>
  <c r="I3" i="14"/>
  <c r="H3" i="14"/>
  <c r="G3" i="14"/>
  <c r="F3" i="14"/>
  <c r="E3" i="14"/>
  <c r="D3" i="14"/>
  <c r="C3" i="14"/>
  <c r="B3" i="14"/>
  <c r="I6" i="32"/>
  <c r="H6" i="32"/>
  <c r="G6" i="32"/>
  <c r="F6" i="32"/>
  <c r="E6" i="32"/>
  <c r="D6" i="32"/>
  <c r="C6" i="32"/>
  <c r="B6" i="32"/>
  <c r="I3" i="32"/>
  <c r="H3" i="32"/>
  <c r="G3" i="32"/>
  <c r="F3" i="32"/>
  <c r="E3" i="32"/>
  <c r="D3" i="32"/>
  <c r="C3" i="32"/>
  <c r="B3" i="32"/>
  <c r="I6" i="31"/>
  <c r="H6" i="31"/>
  <c r="G6" i="31"/>
  <c r="F6" i="31"/>
  <c r="E6" i="31"/>
  <c r="D6" i="31"/>
  <c r="C6" i="31"/>
  <c r="B6" i="31"/>
  <c r="I3" i="31"/>
  <c r="H3" i="31"/>
  <c r="G3" i="31"/>
  <c r="F3" i="31"/>
  <c r="E3" i="31"/>
  <c r="D3" i="31"/>
  <c r="C3" i="31"/>
  <c r="B3" i="31"/>
  <c r="I6" i="30"/>
  <c r="H6" i="30"/>
  <c r="G6" i="30"/>
  <c r="F6" i="30"/>
  <c r="E6" i="30"/>
  <c r="D6" i="30"/>
  <c r="C6" i="30"/>
  <c r="B6" i="30"/>
  <c r="I3" i="30"/>
  <c r="H3" i="30"/>
  <c r="G3" i="30"/>
  <c r="F3" i="30"/>
  <c r="E3" i="30"/>
  <c r="D3" i="30"/>
  <c r="C3" i="30"/>
  <c r="B3" i="30"/>
  <c r="I6" i="29"/>
  <c r="H6" i="29"/>
  <c r="G6" i="29"/>
  <c r="F6" i="29"/>
  <c r="E6" i="29"/>
  <c r="D6" i="29"/>
  <c r="C6" i="29"/>
  <c r="B6" i="29"/>
  <c r="I3" i="29"/>
  <c r="H3" i="29"/>
  <c r="G3" i="29"/>
  <c r="F3" i="29"/>
  <c r="E3" i="29"/>
  <c r="D3" i="29"/>
  <c r="C3" i="29"/>
  <c r="B3" i="29"/>
  <c r="I6" i="28"/>
  <c r="H6" i="28"/>
  <c r="G6" i="28"/>
  <c r="F6" i="28"/>
  <c r="E6" i="28"/>
  <c r="D6" i="28"/>
  <c r="C6" i="28"/>
  <c r="B6" i="28"/>
  <c r="I3" i="28"/>
  <c r="H3" i="28"/>
  <c r="G3" i="28"/>
  <c r="F3" i="28"/>
  <c r="E3" i="28"/>
  <c r="D3" i="28"/>
  <c r="C3" i="28"/>
  <c r="B3" i="28"/>
  <c r="I6" i="27"/>
  <c r="H6" i="27"/>
  <c r="G6" i="27"/>
  <c r="F6" i="27"/>
  <c r="E6" i="27"/>
  <c r="D6" i="27"/>
  <c r="C6" i="27"/>
  <c r="B6" i="27"/>
  <c r="I3" i="27"/>
  <c r="H3" i="27"/>
  <c r="G3" i="27"/>
  <c r="F3" i="27"/>
  <c r="E3" i="27"/>
  <c r="D3" i="27"/>
  <c r="C3" i="27"/>
  <c r="B3" i="27"/>
  <c r="I6" i="26"/>
  <c r="H6" i="26"/>
  <c r="G6" i="26"/>
  <c r="F6" i="26"/>
  <c r="E6" i="26"/>
  <c r="D6" i="26"/>
  <c r="C6" i="26"/>
  <c r="B6" i="26"/>
  <c r="I3" i="26"/>
  <c r="H3" i="26"/>
  <c r="G3" i="26"/>
  <c r="F3" i="26"/>
  <c r="E3" i="26"/>
  <c r="D3" i="26"/>
  <c r="C3" i="26"/>
  <c r="B3" i="26"/>
  <c r="I6" i="25"/>
  <c r="H6" i="25"/>
  <c r="G6" i="25"/>
  <c r="F6" i="25"/>
  <c r="E6" i="25"/>
  <c r="D6" i="25"/>
  <c r="C6" i="25"/>
  <c r="B6" i="25"/>
  <c r="I3" i="25"/>
  <c r="H3" i="25"/>
  <c r="G3" i="25"/>
  <c r="F3" i="25"/>
  <c r="E3" i="25"/>
  <c r="D3" i="25"/>
  <c r="C3" i="25"/>
  <c r="B3" i="25"/>
  <c r="I6" i="24"/>
  <c r="H6" i="24"/>
  <c r="G6" i="24"/>
  <c r="F6" i="24"/>
  <c r="E6" i="24"/>
  <c r="D6" i="24"/>
  <c r="C6" i="24"/>
  <c r="B6" i="24"/>
  <c r="I3" i="24"/>
  <c r="H3" i="24"/>
  <c r="G3" i="24"/>
  <c r="F3" i="24"/>
  <c r="E3" i="24"/>
  <c r="D3" i="24"/>
  <c r="C3" i="24"/>
  <c r="B3" i="24"/>
  <c r="I6" i="23"/>
  <c r="H6" i="23"/>
  <c r="G6" i="23"/>
  <c r="F6" i="23"/>
  <c r="E6" i="23"/>
  <c r="D6" i="23"/>
  <c r="C6" i="23"/>
  <c r="B6" i="23"/>
  <c r="I3" i="23"/>
  <c r="H3" i="23"/>
  <c r="G3" i="23"/>
  <c r="F3" i="23"/>
  <c r="E3" i="23"/>
  <c r="D3" i="23"/>
  <c r="C3" i="23"/>
  <c r="B3" i="23"/>
  <c r="I6" i="22"/>
  <c r="H6" i="22"/>
  <c r="G6" i="22"/>
  <c r="F6" i="22"/>
  <c r="E6" i="22"/>
  <c r="D6" i="22"/>
  <c r="C6" i="22"/>
  <c r="B6" i="22"/>
  <c r="I3" i="22"/>
  <c r="H3" i="22"/>
  <c r="G3" i="22"/>
  <c r="F3" i="22"/>
  <c r="E3" i="22"/>
  <c r="D3" i="22"/>
  <c r="C3" i="22"/>
  <c r="B3" i="22"/>
  <c r="I6" i="21"/>
  <c r="H6" i="21"/>
  <c r="G6" i="21"/>
  <c r="F6" i="21"/>
  <c r="E6" i="21"/>
  <c r="D6" i="21"/>
  <c r="C6" i="21"/>
  <c r="B6" i="21"/>
  <c r="I3" i="21"/>
  <c r="H3" i="21"/>
  <c r="G3" i="21"/>
  <c r="F3" i="21"/>
  <c r="E3" i="21"/>
  <c r="D3" i="21"/>
  <c r="C3" i="21"/>
  <c r="B3" i="21"/>
  <c r="I6" i="20"/>
  <c r="H6" i="20"/>
  <c r="G6" i="20"/>
  <c r="F6" i="20"/>
  <c r="E6" i="20"/>
  <c r="D6" i="20"/>
  <c r="C6" i="20"/>
  <c r="B6" i="20"/>
  <c r="I3" i="20"/>
  <c r="H3" i="20"/>
  <c r="G3" i="20"/>
  <c r="F3" i="20"/>
  <c r="E3" i="20"/>
  <c r="D3" i="20"/>
  <c r="C3" i="20"/>
  <c r="B3" i="20"/>
  <c r="I6" i="19"/>
  <c r="H6" i="19"/>
  <c r="G6" i="19"/>
  <c r="F6" i="19"/>
  <c r="E6" i="19"/>
  <c r="D6" i="19"/>
  <c r="C6" i="19"/>
  <c r="B6" i="19"/>
  <c r="I3" i="19"/>
  <c r="H3" i="19"/>
  <c r="G3" i="19"/>
  <c r="F3" i="19"/>
  <c r="E3" i="19"/>
  <c r="D3" i="19"/>
  <c r="C3" i="19"/>
  <c r="B3" i="19"/>
  <c r="I6" i="15"/>
  <c r="H6" i="15"/>
  <c r="G6" i="15"/>
  <c r="F6" i="15"/>
  <c r="E6" i="15"/>
  <c r="D6" i="15"/>
  <c r="C6" i="15"/>
  <c r="B6" i="15"/>
  <c r="I3" i="15"/>
  <c r="H3" i="15"/>
  <c r="G3" i="15"/>
  <c r="F3" i="15"/>
  <c r="E3" i="15"/>
  <c r="D3" i="15"/>
  <c r="C3" i="15"/>
  <c r="B3" i="15"/>
  <c r="I6" i="18"/>
  <c r="H6" i="18"/>
  <c r="G6" i="18"/>
  <c r="F6" i="18"/>
  <c r="E6" i="18"/>
  <c r="D6" i="18"/>
  <c r="C6" i="18"/>
  <c r="B6" i="18"/>
  <c r="I3" i="18"/>
  <c r="H3" i="18"/>
  <c r="G3" i="18"/>
  <c r="F3" i="18"/>
  <c r="E3" i="18"/>
  <c r="D3" i="18"/>
  <c r="C3" i="18"/>
  <c r="B3" i="18"/>
  <c r="I6" i="17" l="1"/>
  <c r="C6" i="17"/>
  <c r="D6" i="17"/>
  <c r="E6" i="17"/>
  <c r="F6" i="17"/>
  <c r="G6" i="17"/>
  <c r="H6" i="17"/>
  <c r="B6" i="17"/>
  <c r="A3" i="16" l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I3" i="17" l="1"/>
  <c r="H3" i="17"/>
  <c r="G3" i="17"/>
  <c r="F3" i="17"/>
  <c r="E3" i="17"/>
  <c r="D3" i="17"/>
  <c r="C3" i="17"/>
  <c r="B3" i="17"/>
</calcChain>
</file>

<file path=xl/sharedStrings.xml><?xml version="1.0" encoding="utf-8"?>
<sst xmlns="http://schemas.openxmlformats.org/spreadsheetml/2006/main" count="994" uniqueCount="390">
  <si>
    <t>Pittsfield</t>
  </si>
  <si>
    <t>15% AMI</t>
  </si>
  <si>
    <t>30% AMI</t>
  </si>
  <si>
    <t>50% AMI</t>
  </si>
  <si>
    <t>1 person</t>
  </si>
  <si>
    <t>2 person</t>
  </si>
  <si>
    <t>3 person</t>
  </si>
  <si>
    <t>4 person</t>
  </si>
  <si>
    <t>5 person</t>
  </si>
  <si>
    <t>6 person</t>
  </si>
  <si>
    <t>8 person</t>
  </si>
  <si>
    <t>7 person</t>
  </si>
  <si>
    <t>Lowell</t>
  </si>
  <si>
    <t>Greenfield</t>
  </si>
  <si>
    <t>Springfield</t>
  </si>
  <si>
    <t>Boston</t>
  </si>
  <si>
    <t>Worcester</t>
  </si>
  <si>
    <t>Framingham</t>
  </si>
  <si>
    <t>Kingston</t>
  </si>
  <si>
    <t>Lynn</t>
  </si>
  <si>
    <t>Barnstable</t>
  </si>
  <si>
    <t>Brockton</t>
  </si>
  <si>
    <t>Lawrence</t>
  </si>
  <si>
    <t>New Bedford</t>
  </si>
  <si>
    <t>Franklin County</t>
  </si>
  <si>
    <t>Dukes County</t>
  </si>
  <si>
    <t>Nantucket County</t>
  </si>
  <si>
    <t>Bourne</t>
  </si>
  <si>
    <t>Brewster</t>
  </si>
  <si>
    <t>Chatham</t>
  </si>
  <si>
    <t>Dennis</t>
  </si>
  <si>
    <t>Eastham</t>
  </si>
  <si>
    <t>Falmouth</t>
  </si>
  <si>
    <t>Harwich</t>
  </si>
  <si>
    <t>Mashpee</t>
  </si>
  <si>
    <t>Orleans</t>
  </si>
  <si>
    <t>Provincetown</t>
  </si>
  <si>
    <t>Sandwich</t>
  </si>
  <si>
    <t>Truro</t>
  </si>
  <si>
    <t>Wellfleet</t>
  </si>
  <si>
    <t>Yarmouth</t>
  </si>
  <si>
    <t>Beverly</t>
  </si>
  <si>
    <t>Danvers</t>
  </si>
  <si>
    <t>Essex</t>
  </si>
  <si>
    <t>Gloucester</t>
  </si>
  <si>
    <t>Hamilton</t>
  </si>
  <si>
    <t>Ipswich</t>
  </si>
  <si>
    <t>Lynnfield</t>
  </si>
  <si>
    <t>Manchester-by-the-Sea</t>
  </si>
  <si>
    <t>Marblehead</t>
  </si>
  <si>
    <t>Middleton</t>
  </si>
  <si>
    <t>Nahant</t>
  </si>
  <si>
    <t>Newbury</t>
  </si>
  <si>
    <t>Newburyport</t>
  </si>
  <si>
    <t>Peabody</t>
  </si>
  <si>
    <t>Rockport</t>
  </si>
  <si>
    <t>Rowley</t>
  </si>
  <si>
    <t>Salem</t>
  </si>
  <si>
    <t>Salisbury</t>
  </si>
  <si>
    <t>Saugus</t>
  </si>
  <si>
    <t>Swampscott</t>
  </si>
  <si>
    <t>Topsfield</t>
  </si>
  <si>
    <t>Wenham</t>
  </si>
  <si>
    <t>Acton</t>
  </si>
  <si>
    <t>Arlington</t>
  </si>
  <si>
    <t>Ashby</t>
  </si>
  <si>
    <t>Ashland</t>
  </si>
  <si>
    <t>Ayer</t>
  </si>
  <si>
    <t>Bedford</t>
  </si>
  <si>
    <t>Belmont</t>
  </si>
  <si>
    <t>Boxborough</t>
  </si>
  <si>
    <t>Burlington</t>
  </si>
  <si>
    <t>Cambridge</t>
  </si>
  <si>
    <t>Carlisle</t>
  </si>
  <si>
    <t>Concord</t>
  </si>
  <si>
    <t>Everett</t>
  </si>
  <si>
    <t>Holliston</t>
  </si>
  <si>
    <t>Hopkinton</t>
  </si>
  <si>
    <t>Hudson</t>
  </si>
  <si>
    <t>Lexington</t>
  </si>
  <si>
    <t>Lincoln</t>
  </si>
  <si>
    <t>Littleton</t>
  </si>
  <si>
    <t>Malden</t>
  </si>
  <si>
    <t>Marlborough</t>
  </si>
  <si>
    <t>Maynard</t>
  </si>
  <si>
    <t>Medford</t>
  </si>
  <si>
    <t>Melrose</t>
  </si>
  <si>
    <t>Natick</t>
  </si>
  <si>
    <t>Newton</t>
  </si>
  <si>
    <t>North Reading</t>
  </si>
  <si>
    <t>Reading</t>
  </si>
  <si>
    <t>Sherborn</t>
  </si>
  <si>
    <t>Shirley</t>
  </si>
  <si>
    <t>Somerville</t>
  </si>
  <si>
    <t>Stoneham</t>
  </si>
  <si>
    <t>Stow</t>
  </si>
  <si>
    <t>Sudbury</t>
  </si>
  <si>
    <t>Townsend</t>
  </si>
  <si>
    <t>Wakefield</t>
  </si>
  <si>
    <t>Waltham</t>
  </si>
  <si>
    <t>Watertown</t>
  </si>
  <si>
    <t>Wayland</t>
  </si>
  <si>
    <t>Weston</t>
  </si>
  <si>
    <t>Wilmington</t>
  </si>
  <si>
    <t>Winchester</t>
  </si>
  <si>
    <t>Woburn</t>
  </si>
  <si>
    <t>Bellingham</t>
  </si>
  <si>
    <t>Braintree</t>
  </si>
  <si>
    <t>Brookline</t>
  </si>
  <si>
    <t>Canton</t>
  </si>
  <si>
    <t>Cohasset</t>
  </si>
  <si>
    <t>Dedham</t>
  </si>
  <si>
    <t>Dover</t>
  </si>
  <si>
    <t>Foxborough</t>
  </si>
  <si>
    <t>Franklin</t>
  </si>
  <si>
    <t>Holbrook</t>
  </si>
  <si>
    <t>Medfield</t>
  </si>
  <si>
    <t>Medway</t>
  </si>
  <si>
    <t>Millis</t>
  </si>
  <si>
    <t>Milton</t>
  </si>
  <si>
    <t>Needham</t>
  </si>
  <si>
    <t>Norfolk</t>
  </si>
  <si>
    <t>Norwood</t>
  </si>
  <si>
    <t>Plainville</t>
  </si>
  <si>
    <t>Quincy</t>
  </si>
  <si>
    <t>Randolph</t>
  </si>
  <si>
    <t>Sharon</t>
  </si>
  <si>
    <t>Stoughton</t>
  </si>
  <si>
    <t>Walpole</t>
  </si>
  <si>
    <t>Wellesley</t>
  </si>
  <si>
    <t>Westwood</t>
  </si>
  <si>
    <t>Weymouth</t>
  </si>
  <si>
    <t>Wrentham</t>
  </si>
  <si>
    <t>Carver</t>
  </si>
  <si>
    <t>Duxbury</t>
  </si>
  <si>
    <t>Hanover</t>
  </si>
  <si>
    <t>Hingham</t>
  </si>
  <si>
    <t>Hull</t>
  </si>
  <si>
    <t>Marshfield</t>
  </si>
  <si>
    <t>Norwell</t>
  </si>
  <si>
    <t>Plymouth</t>
  </si>
  <si>
    <t>Rockland</t>
  </si>
  <si>
    <t>Scituate</t>
  </si>
  <si>
    <t>Wareham</t>
  </si>
  <si>
    <t>Avon</t>
  </si>
  <si>
    <t>Abington</t>
  </si>
  <si>
    <t>Bridgewater</t>
  </si>
  <si>
    <t>East Bridgewater</t>
  </si>
  <si>
    <t>Halifax</t>
  </si>
  <si>
    <t>Hanson</t>
  </si>
  <si>
    <t>Lakeville</t>
  </si>
  <si>
    <t>Marion</t>
  </si>
  <si>
    <t>Mattapoisett</t>
  </si>
  <si>
    <t>Middleborough</t>
  </si>
  <si>
    <t>Plympton</t>
  </si>
  <si>
    <t>Rochester</t>
  </si>
  <si>
    <t>Whitman</t>
  </si>
  <si>
    <t>Aquinnah</t>
  </si>
  <si>
    <t>Chilmark</t>
  </si>
  <si>
    <t>Edgartown</t>
  </si>
  <si>
    <t>Gosnold</t>
  </si>
  <si>
    <t>Andover</t>
  </si>
  <si>
    <t>Boxford</t>
  </si>
  <si>
    <t>Georgetown</t>
  </si>
  <si>
    <t>Groveland</t>
  </si>
  <si>
    <t>Haverhill</t>
  </si>
  <si>
    <t>Merrimac</t>
  </si>
  <si>
    <t>Methuen</t>
  </si>
  <si>
    <t>North Andover</t>
  </si>
  <si>
    <t>West Newbury</t>
  </si>
  <si>
    <t>Billerica</t>
  </si>
  <si>
    <t>Chelmsford</t>
  </si>
  <si>
    <t>Dracut</t>
  </si>
  <si>
    <t>Dunstable</t>
  </si>
  <si>
    <t>Groton</t>
  </si>
  <si>
    <t>Pepperell</t>
  </si>
  <si>
    <t>Tewksbury</t>
  </si>
  <si>
    <t>Tyngsborough</t>
  </si>
  <si>
    <t>Westford</t>
  </si>
  <si>
    <t>Oak Bluffs</t>
  </si>
  <si>
    <t>Tisbury</t>
  </si>
  <si>
    <t>West Tisbury</t>
  </si>
  <si>
    <t>Nantucket</t>
  </si>
  <si>
    <t>Alford</t>
  </si>
  <si>
    <t>Becket</t>
  </si>
  <si>
    <t>Clarksburg</t>
  </si>
  <si>
    <t>Egremont</t>
  </si>
  <si>
    <t>Florida</t>
  </si>
  <si>
    <t>Great Barrington</t>
  </si>
  <si>
    <t>Hancock</t>
  </si>
  <si>
    <t>Monterey</t>
  </si>
  <si>
    <t>Mount Washington</t>
  </si>
  <si>
    <t>New Ashford</t>
  </si>
  <si>
    <t>New Marlborough</t>
  </si>
  <si>
    <t>North Adams</t>
  </si>
  <si>
    <t>Otis</t>
  </si>
  <si>
    <t>Peru</t>
  </si>
  <si>
    <t>Sandisfield</t>
  </si>
  <si>
    <t>Savoy</t>
  </si>
  <si>
    <t>Sheffield</t>
  </si>
  <si>
    <t>Tyringham</t>
  </si>
  <si>
    <t>Washington</t>
  </si>
  <si>
    <t>West Stockbridge</t>
  </si>
  <si>
    <t>Williamstown</t>
  </si>
  <si>
    <t>Windsor</t>
  </si>
  <si>
    <t>Adams</t>
  </si>
  <si>
    <t>Cheshire</t>
  </si>
  <si>
    <t>Dalton</t>
  </si>
  <si>
    <t>Hinsdale</t>
  </si>
  <si>
    <t>Lanesborough</t>
  </si>
  <si>
    <t>Lee</t>
  </si>
  <si>
    <t>Lenox</t>
  </si>
  <si>
    <t>Richmond</t>
  </si>
  <si>
    <t>Stockbridge</t>
  </si>
  <si>
    <t>Easton</t>
  </si>
  <si>
    <t>Raynham</t>
  </si>
  <si>
    <t>Acushnet</t>
  </si>
  <si>
    <t>Dartmouth</t>
  </si>
  <si>
    <t>Fairhaven</t>
  </si>
  <si>
    <t>Freetown</t>
  </si>
  <si>
    <t>Attleboro</t>
  </si>
  <si>
    <t>Fall River</t>
  </si>
  <si>
    <t>North Attleborough</t>
  </si>
  <si>
    <t>Rehoboth</t>
  </si>
  <si>
    <t>Seekonk</t>
  </si>
  <si>
    <t>Somerset</t>
  </si>
  <si>
    <t>Swansea</t>
  </si>
  <si>
    <t>Westport</t>
  </si>
  <si>
    <t>Dighton</t>
  </si>
  <si>
    <t>Mansfield</t>
  </si>
  <si>
    <t>Norton</t>
  </si>
  <si>
    <t>Taunton</t>
  </si>
  <si>
    <t>Ashfield</t>
  </si>
  <si>
    <t>Bernardston</t>
  </si>
  <si>
    <t>Buckland</t>
  </si>
  <si>
    <t>Charlemont</t>
  </si>
  <si>
    <t>Gill</t>
  </si>
  <si>
    <t>Heath</t>
  </si>
  <si>
    <t>Leverett</t>
  </si>
  <si>
    <t>Leyden</t>
  </si>
  <si>
    <t>Monroe</t>
  </si>
  <si>
    <t>Montague</t>
  </si>
  <si>
    <t>New Salem</t>
  </si>
  <si>
    <t>Northfield</t>
  </si>
  <si>
    <t>Orange</t>
  </si>
  <si>
    <t>Rowe</t>
  </si>
  <si>
    <t>Shelburne</t>
  </si>
  <si>
    <t>Shutesbury</t>
  </si>
  <si>
    <t>Warwick</t>
  </si>
  <si>
    <t>Wendell</t>
  </si>
  <si>
    <t>Whately</t>
  </si>
  <si>
    <t>Sunderland</t>
  </si>
  <si>
    <t>Blandford</t>
  </si>
  <si>
    <t>Brimfield</t>
  </si>
  <si>
    <t>Chester</t>
  </si>
  <si>
    <t>Chicopee</t>
  </si>
  <si>
    <t>East Longmeadow</t>
  </si>
  <si>
    <t>Granville</t>
  </si>
  <si>
    <t>Hampden</t>
  </si>
  <si>
    <t>Holland</t>
  </si>
  <si>
    <t>Holyoke</t>
  </si>
  <si>
    <t>Longmeadow</t>
  </si>
  <si>
    <t>Ludlow</t>
  </si>
  <si>
    <t>Monson</t>
  </si>
  <si>
    <t>Montgomery</t>
  </si>
  <si>
    <t>Palmer</t>
  </si>
  <si>
    <t>Russell</t>
  </si>
  <si>
    <t>Southwick</t>
  </si>
  <si>
    <t>Tolland</t>
  </si>
  <si>
    <t>Wales</t>
  </si>
  <si>
    <t>Westfield</t>
  </si>
  <si>
    <t>West Springfield</t>
  </si>
  <si>
    <t>Wilbraham</t>
  </si>
  <si>
    <t>Area</t>
  </si>
  <si>
    <t>Barnstable Town, MA MSA</t>
  </si>
  <si>
    <t>Boston-Cambridge-Quincy, MA-NH HMFA</t>
  </si>
  <si>
    <t>Brockton, MA HMFA</t>
  </si>
  <si>
    <t>Lawrence, MA-NH HMFA</t>
  </si>
  <si>
    <t>Lowell, MA HMFA</t>
  </si>
  <si>
    <t>Berkshire County, MA (part) HMFA</t>
  </si>
  <si>
    <t>Pittsfield, MA HMFA</t>
  </si>
  <si>
    <t>Easton-Raynham, MA HMFA</t>
  </si>
  <si>
    <t>New Bedford, MA HMFA</t>
  </si>
  <si>
    <t>Providence-Fall River, RI-MA HMFA</t>
  </si>
  <si>
    <t>Taunton-Mansfield-Norton, MA HMFA</t>
  </si>
  <si>
    <t>Springfield, MA MSA</t>
  </si>
  <si>
    <t>Eastern Worcester County, MA HMFA</t>
  </si>
  <si>
    <t>Fitchburg-Leominster, MA HMFA</t>
  </si>
  <si>
    <t>Western Worcester County, MA HMFA</t>
  </si>
  <si>
    <t>Worcester, MA HMFA</t>
  </si>
  <si>
    <t>Cities/towns in this area</t>
  </si>
  <si>
    <t>Hawley</t>
  </si>
  <si>
    <t>Auburn</t>
  </si>
  <si>
    <t>Barre</t>
  </si>
  <si>
    <t>Boylston</t>
  </si>
  <si>
    <t>Brookfield</t>
  </si>
  <si>
    <t>Charlton</t>
  </si>
  <si>
    <t>Clinton</t>
  </si>
  <si>
    <t>Douglas</t>
  </si>
  <si>
    <t>Dudley</t>
  </si>
  <si>
    <t>East Brookfield</t>
  </si>
  <si>
    <t>Grafton</t>
  </si>
  <si>
    <t>Holden</t>
  </si>
  <si>
    <t>Leicester</t>
  </si>
  <si>
    <t>Millbury</t>
  </si>
  <si>
    <t>Northborough</t>
  </si>
  <si>
    <t>Northbridge</t>
  </si>
  <si>
    <t>North Brookfield</t>
  </si>
  <si>
    <t>Oakham</t>
  </si>
  <si>
    <t>Oxford</t>
  </si>
  <si>
    <t>Paxton</t>
  </si>
  <si>
    <t>Princeton</t>
  </si>
  <si>
    <t>Rutland</t>
  </si>
  <si>
    <t>Shrewsbury</t>
  </si>
  <si>
    <t>Southbridge</t>
  </si>
  <si>
    <t>Spencer</t>
  </si>
  <si>
    <t>Sterling</t>
  </si>
  <si>
    <t>Sturbridge</t>
  </si>
  <si>
    <t>Sutton</t>
  </si>
  <si>
    <t>Uxbridge</t>
  </si>
  <si>
    <t>Webster</t>
  </si>
  <si>
    <t>Westborough</t>
  </si>
  <si>
    <t>West Boylston</t>
  </si>
  <si>
    <t>West Brookfield</t>
  </si>
  <si>
    <t>Athol</t>
  </si>
  <si>
    <t>Hardwick</t>
  </si>
  <si>
    <t>Hubbardston</t>
  </si>
  <si>
    <t>New Braintree</t>
  </si>
  <si>
    <t>Petersham</t>
  </si>
  <si>
    <t>Phillipston</t>
  </si>
  <si>
    <t>Royalston</t>
  </si>
  <si>
    <t>Warren</t>
  </si>
  <si>
    <t>Ashburnham</t>
  </si>
  <si>
    <t>Fitchburg</t>
  </si>
  <si>
    <t>Gardner</t>
  </si>
  <si>
    <t>Leominster</t>
  </si>
  <si>
    <t>Lunenburg</t>
  </si>
  <si>
    <t>Templeton</t>
  </si>
  <si>
    <t>Westminster</t>
  </si>
  <si>
    <t>Winchendon</t>
  </si>
  <si>
    <t>Berlin</t>
  </si>
  <si>
    <t>Blackstone</t>
  </si>
  <si>
    <t>Bolton</t>
  </si>
  <si>
    <t>Harvard</t>
  </si>
  <si>
    <t>Hopedale</t>
  </si>
  <si>
    <t>Lancaster</t>
  </si>
  <si>
    <t>Mendon</t>
  </si>
  <si>
    <t>Milford</t>
  </si>
  <si>
    <t>Millville</t>
  </si>
  <si>
    <t>Southborough</t>
  </si>
  <si>
    <t>Upton</t>
  </si>
  <si>
    <t>Amesbury</t>
  </si>
  <si>
    <t>Pempbroke</t>
  </si>
  <si>
    <t>Chelsea</t>
  </si>
  <si>
    <t>Revere</t>
  </si>
  <si>
    <t>Winthrop</t>
  </si>
  <si>
    <t>West Bridgwater</t>
  </si>
  <si>
    <t>Berkley</t>
  </si>
  <si>
    <t>Agawam</t>
  </si>
  <si>
    <t>Northampton</t>
  </si>
  <si>
    <t>60% AMI</t>
  </si>
  <si>
    <t>15% AMI is calculated at half of the 30% AMI limit for that household size</t>
  </si>
  <si>
    <t>60% AMI is calculated at 1.2 times the 50% AMI limit for that household size</t>
  </si>
  <si>
    <t>District Number</t>
  </si>
  <si>
    <t>80% AMI</t>
  </si>
  <si>
    <t>50% AMI is taken from HUD's FY2020 Very Low Income limits (https://www.huduser.gov/portal/datasets/il/il2020/select_Geography.odn)</t>
  </si>
  <si>
    <t>30% AMI is taken from HUD's FY2020 Extremely Low Income limits (https://www.huduser.gov/portal/datasets/il/il2020/select_Geography.odn)</t>
  </si>
  <si>
    <t>Amherst</t>
  </si>
  <si>
    <t>Belchertown</t>
  </si>
  <si>
    <t>Chesterfield</t>
  </si>
  <si>
    <t>Cummington</t>
  </si>
  <si>
    <t>Easthampton</t>
  </si>
  <si>
    <t>Goshen</t>
  </si>
  <si>
    <t>Granby</t>
  </si>
  <si>
    <t>Hadley</t>
  </si>
  <si>
    <t>Hatfield</t>
  </si>
  <si>
    <t>Huntington</t>
  </si>
  <si>
    <t>Middlefield</t>
  </si>
  <si>
    <t>Pelham</t>
  </si>
  <si>
    <t>Plainfield</t>
  </si>
  <si>
    <t>Southampton</t>
  </si>
  <si>
    <t>South Hadley</t>
  </si>
  <si>
    <t>Ware</t>
  </si>
  <si>
    <t>Westhampton</t>
  </si>
  <si>
    <t>Williamsburg</t>
  </si>
  <si>
    <t>Worthington</t>
  </si>
  <si>
    <t>Colrain</t>
  </si>
  <si>
    <t>Conway</t>
  </si>
  <si>
    <t>Deerfield</t>
  </si>
  <si>
    <t>Erving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</si>
</sst>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164" fontId="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0"/>
  <sheetViews>
    <sheetView tabSelected="1" workbookViewId="0">
      <selection activeCell="DJ2" sqref="C2:DJ20"/>
    </sheetView>
  </sheetViews>
  <sheetFormatPr defaultRowHeight="15" x14ac:dyDescent="0.25"/>
  <cols>
    <col min="1" max="1" width="22.28515625" style="4" bestFit="1" customWidth="1"/>
    <col min="2" max="2" width="38.42578125" style="4" bestFit="1" customWidth="1"/>
    <col min="3" max="3" width="22.85546875" bestFit="1" customWidth="1"/>
    <col min="4" max="4" width="11.85546875" bestFit="1" customWidth="1"/>
    <col min="5" max="5" width="18.7109375" bestFit="1" customWidth="1"/>
    <col min="6" max="6" width="14" bestFit="1" customWidth="1"/>
    <col min="7" max="7" width="16" bestFit="1" customWidth="1"/>
    <col min="8" max="8" width="17" bestFit="1" customWidth="1"/>
    <col min="9" max="9" width="12.42578125" bestFit="1" customWidth="1"/>
    <col min="10" max="10" width="12.28515625" bestFit="1" customWidth="1"/>
    <col min="11" max="11" width="18.140625" bestFit="1" customWidth="1"/>
    <col min="12" max="12" width="14.28515625" bestFit="1" customWidth="1"/>
    <col min="13" max="13" width="17.28515625" bestFit="1" customWidth="1"/>
    <col min="14" max="14" width="12.5703125" bestFit="1" customWidth="1"/>
    <col min="15" max="15" width="11" bestFit="1" customWidth="1"/>
    <col min="16" max="16" width="15.85546875" bestFit="1" customWidth="1"/>
    <col min="17" max="17" width="11.85546875" bestFit="1" customWidth="1"/>
    <col min="18" max="18" width="16" bestFit="1" customWidth="1"/>
    <col min="19" max="19" width="10.140625" bestFit="1" customWidth="1"/>
    <col min="20" max="20" width="11" bestFit="1" customWidth="1"/>
    <col min="21" max="21" width="11.5703125" bestFit="1" customWidth="1"/>
    <col min="22" max="22" width="16.5703125" bestFit="1" customWidth="1"/>
    <col min="23" max="23" width="13.42578125" bestFit="1" customWidth="1"/>
    <col min="24" max="24" width="15.85546875" bestFit="1" customWidth="1"/>
    <col min="25" max="25" width="11.85546875" bestFit="1" customWidth="1"/>
    <col min="26" max="26" width="8.42578125" bestFit="1" customWidth="1"/>
    <col min="27" max="27" width="7.85546875" bestFit="1" customWidth="1"/>
    <col min="28" max="28" width="10.28515625" bestFit="1" customWidth="1"/>
    <col min="29" max="29" width="6.85546875" bestFit="1" customWidth="1"/>
    <col min="30" max="30" width="9" bestFit="1" customWidth="1"/>
    <col min="31" max="31" width="11.5703125" bestFit="1" customWidth="1"/>
    <col min="32" max="32" width="13.140625" bestFit="1" customWidth="1"/>
    <col min="33" max="33" width="13.85546875" bestFit="1" customWidth="1"/>
    <col min="34" max="34" width="15.42578125" bestFit="1" customWidth="1"/>
    <col min="35" max="35" width="10.140625" bestFit="1" customWidth="1"/>
    <col min="36" max="36" width="8.42578125" bestFit="1" customWidth="1"/>
    <col min="37" max="37" width="8.85546875" bestFit="1" customWidth="1"/>
    <col min="39" max="39" width="9" bestFit="1" customWidth="1"/>
    <col min="40" max="40" width="10.28515625" bestFit="1" customWidth="1"/>
    <col min="41" max="41" width="7.7109375" bestFit="1" customWidth="1"/>
    <col min="42" max="42" width="4.5703125" bestFit="1" customWidth="1"/>
    <col min="43" max="43" width="7.7109375" bestFit="1" customWidth="1"/>
    <col min="44" max="44" width="8.7109375" bestFit="1" customWidth="1"/>
    <col min="45" max="45" width="9.7109375" bestFit="1" customWidth="1"/>
    <col min="46" max="46" width="7.28515625" bestFit="1" customWidth="1"/>
    <col min="47" max="47" width="8.5703125" bestFit="1" customWidth="1"/>
    <col min="48" max="48" width="5.140625" bestFit="1" customWidth="1"/>
    <col min="49" max="49" width="9.28515625" bestFit="1" customWidth="1"/>
    <col min="50" max="50" width="7.7109375" bestFit="1" customWidth="1"/>
    <col min="51" max="51" width="22.28515625" bestFit="1" customWidth="1"/>
    <col min="52" max="52" width="11.7109375" bestFit="1" customWidth="1"/>
    <col min="53" max="53" width="12.42578125" bestFit="1" customWidth="1"/>
    <col min="54" max="54" width="10.5703125" bestFit="1" customWidth="1"/>
    <col min="55" max="55" width="8.7109375" bestFit="1" customWidth="1"/>
    <col min="57" max="57" width="8.7109375" bestFit="1" customWidth="1"/>
    <col min="58" max="58" width="8.5703125" bestFit="1" customWidth="1"/>
    <col min="59" max="59" width="8.28515625" bestFit="1" customWidth="1"/>
    <col min="60" max="60" width="10.28515625" bestFit="1" customWidth="1"/>
    <col min="61" max="61" width="5.85546875" bestFit="1" customWidth="1"/>
    <col min="62" max="62" width="6.85546875" bestFit="1" customWidth="1"/>
    <col min="63" max="63" width="7.42578125" bestFit="1" customWidth="1"/>
    <col min="64" max="64" width="6.5703125" bestFit="1" customWidth="1"/>
    <col min="65" max="65" width="9.7109375" bestFit="1" customWidth="1"/>
    <col min="67" max="67" width="12.85546875" bestFit="1" customWidth="1"/>
    <col min="68" max="68" width="8.140625" bestFit="1" customWidth="1"/>
    <col min="69" max="69" width="7.7109375" bestFit="1" customWidth="1"/>
    <col min="70" max="70" width="13.85546875" bestFit="1" customWidth="1"/>
    <col min="71" max="71" width="8.140625" bestFit="1" customWidth="1"/>
    <col min="72" max="72" width="9.28515625" bestFit="1" customWidth="1"/>
    <col min="73" max="73" width="8.7109375" bestFit="1" customWidth="1"/>
    <col min="74" max="74" width="11.28515625" bestFit="1" customWidth="1"/>
    <col min="75" max="75" width="9.28515625" bestFit="1" customWidth="1"/>
    <col min="76" max="76" width="9.5703125" bestFit="1" customWidth="1"/>
    <col min="77" max="77" width="7.140625" bestFit="1" customWidth="1"/>
    <col min="78" max="78" width="9.42578125" bestFit="1" customWidth="1"/>
    <col min="79" max="79" width="8.140625" bestFit="1" customWidth="1"/>
    <col min="80" max="80" width="7.28515625" bestFit="1" customWidth="1"/>
    <col min="81" max="81" width="9" bestFit="1" customWidth="1"/>
    <col min="82" max="82" width="8.85546875" bestFit="1" customWidth="1"/>
    <col min="83" max="83" width="7.5703125" bestFit="1" customWidth="1"/>
    <col min="84" max="84" width="6.42578125" bestFit="1" customWidth="1"/>
    <col min="85" max="85" width="9" bestFit="1" customWidth="1"/>
    <col min="86" max="86" width="7.140625" bestFit="1" customWidth="1"/>
    <col min="87" max="87" width="8.140625" bestFit="1" customWidth="1"/>
    <col min="88" max="88" width="7.140625" bestFit="1" customWidth="1"/>
    <col min="90" max="90" width="7.140625" bestFit="1" customWidth="1"/>
    <col min="91" max="91" width="10.5703125" bestFit="1" customWidth="1"/>
    <col min="92" max="92" width="10" bestFit="1" customWidth="1"/>
    <col min="93" max="93" width="10.140625" bestFit="1" customWidth="1"/>
    <col min="94" max="94" width="5.42578125" bestFit="1" customWidth="1"/>
    <col min="95" max="95" width="8.28515625" bestFit="1" customWidth="1"/>
    <col min="96" max="96" width="11.7109375" bestFit="1" customWidth="1"/>
    <col min="97" max="97" width="9.28515625" bestFit="1" customWidth="1"/>
    <col min="98" max="99" width="10.140625" bestFit="1" customWidth="1"/>
    <col min="100" max="100" width="8.42578125" bestFit="1" customWidth="1"/>
    <col min="101" max="101" width="9" bestFit="1" customWidth="1"/>
    <col min="102" max="102" width="9.5703125" bestFit="1" customWidth="1"/>
    <col min="103" max="103" width="11" bestFit="1" customWidth="1"/>
    <col min="104" max="104" width="8.7109375" bestFit="1" customWidth="1"/>
    <col min="105" max="105" width="9.85546875" bestFit="1" customWidth="1"/>
    <col min="106" max="106" width="9" bestFit="1" customWidth="1"/>
    <col min="107" max="107" width="7.85546875" bestFit="1" customWidth="1"/>
    <col min="108" max="108" width="10.5703125" bestFit="1" customWidth="1"/>
    <col min="109" max="109" width="10.85546875" bestFit="1" customWidth="1"/>
    <col min="110" max="110" width="11.42578125" bestFit="1" customWidth="1"/>
    <col min="111" max="111" width="11.140625" bestFit="1" customWidth="1"/>
    <col min="112" max="112" width="9.42578125" bestFit="1" customWidth="1"/>
    <col min="113" max="113" width="8.140625" bestFit="1" customWidth="1"/>
    <col min="114" max="114" width="10.42578125" bestFit="1" customWidth="1"/>
  </cols>
  <sheetData>
    <row r="1" spans="1:114" x14ac:dyDescent="0.25">
      <c r="A1" s="4" t="s">
        <v>363</v>
      </c>
      <c r="B1" s="4" t="s">
        <v>273</v>
      </c>
      <c r="C1" s="4" t="s">
        <v>290</v>
      </c>
    </row>
    <row r="2" spans="1:114" x14ac:dyDescent="0.25">
      <c r="A2" s="9">
        <v>1</v>
      </c>
      <c r="B2" s="4" t="s">
        <v>274</v>
      </c>
      <c r="C2" t="s">
        <v>20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39</v>
      </c>
      <c r="Q2" t="s">
        <v>40</v>
      </c>
    </row>
    <row r="3" spans="1:114" x14ac:dyDescent="0.25">
      <c r="A3" s="9">
        <f>A2+1</f>
        <v>2</v>
      </c>
      <c r="B3" s="4" t="s">
        <v>275</v>
      </c>
      <c r="C3" t="s">
        <v>63</v>
      </c>
      <c r="D3" t="s">
        <v>351</v>
      </c>
      <c r="E3" t="s">
        <v>64</v>
      </c>
      <c r="F3" t="s">
        <v>65</v>
      </c>
      <c r="G3" t="s">
        <v>66</v>
      </c>
      <c r="H3" t="s">
        <v>67</v>
      </c>
      <c r="I3" t="s">
        <v>68</v>
      </c>
      <c r="J3" t="s">
        <v>106</v>
      </c>
      <c r="K3" t="s">
        <v>69</v>
      </c>
      <c r="L3" t="s">
        <v>41</v>
      </c>
      <c r="M3" t="s">
        <v>15</v>
      </c>
      <c r="N3" t="s">
        <v>70</v>
      </c>
      <c r="O3" t="s">
        <v>107</v>
      </c>
      <c r="P3" t="s">
        <v>108</v>
      </c>
      <c r="Q3" t="s">
        <v>71</v>
      </c>
      <c r="R3" t="s">
        <v>72</v>
      </c>
      <c r="S3" t="s">
        <v>109</v>
      </c>
      <c r="T3" t="s">
        <v>73</v>
      </c>
      <c r="U3" t="s">
        <v>133</v>
      </c>
      <c r="V3" t="s">
        <v>353</v>
      </c>
      <c r="W3" t="s">
        <v>110</v>
      </c>
      <c r="X3" t="s">
        <v>74</v>
      </c>
      <c r="Y3" t="s">
        <v>42</v>
      </c>
      <c r="Z3" t="s">
        <v>111</v>
      </c>
      <c r="AA3" t="s">
        <v>112</v>
      </c>
      <c r="AB3" t="s">
        <v>134</v>
      </c>
      <c r="AC3" t="s">
        <v>43</v>
      </c>
      <c r="AD3" t="s">
        <v>75</v>
      </c>
      <c r="AE3" t="s">
        <v>113</v>
      </c>
      <c r="AF3" t="s">
        <v>17</v>
      </c>
      <c r="AG3" t="s">
        <v>114</v>
      </c>
      <c r="AH3" t="s">
        <v>44</v>
      </c>
      <c r="AI3" t="s">
        <v>45</v>
      </c>
      <c r="AJ3" t="s">
        <v>135</v>
      </c>
      <c r="AK3" t="s">
        <v>136</v>
      </c>
      <c r="AL3" t="s">
        <v>115</v>
      </c>
      <c r="AM3" t="s">
        <v>76</v>
      </c>
      <c r="AN3" t="s">
        <v>77</v>
      </c>
      <c r="AO3" t="s">
        <v>78</v>
      </c>
      <c r="AP3" t="s">
        <v>137</v>
      </c>
      <c r="AQ3" t="s">
        <v>46</v>
      </c>
      <c r="AR3" t="s">
        <v>18</v>
      </c>
      <c r="AS3" t="s">
        <v>79</v>
      </c>
      <c r="AT3" t="s">
        <v>80</v>
      </c>
      <c r="AU3" t="s">
        <v>81</v>
      </c>
      <c r="AV3" t="s">
        <v>19</v>
      </c>
      <c r="AW3" t="s">
        <v>47</v>
      </c>
      <c r="AX3" t="s">
        <v>82</v>
      </c>
      <c r="AY3" t="s">
        <v>48</v>
      </c>
      <c r="AZ3" t="s">
        <v>49</v>
      </c>
      <c r="BA3" t="s">
        <v>83</v>
      </c>
      <c r="BB3" t="s">
        <v>138</v>
      </c>
      <c r="BC3" t="s">
        <v>84</v>
      </c>
      <c r="BD3" t="s">
        <v>116</v>
      </c>
      <c r="BE3" t="s">
        <v>85</v>
      </c>
      <c r="BF3" t="s">
        <v>117</v>
      </c>
      <c r="BG3" t="s">
        <v>86</v>
      </c>
      <c r="BH3" t="s">
        <v>50</v>
      </c>
      <c r="BI3" t="s">
        <v>118</v>
      </c>
      <c r="BJ3" t="s">
        <v>119</v>
      </c>
      <c r="BK3" t="s">
        <v>51</v>
      </c>
      <c r="BL3" t="s">
        <v>87</v>
      </c>
      <c r="BM3" t="s">
        <v>120</v>
      </c>
      <c r="BN3" t="s">
        <v>52</v>
      </c>
      <c r="BO3" t="s">
        <v>53</v>
      </c>
      <c r="BP3" t="s">
        <v>88</v>
      </c>
      <c r="BQ3" t="s">
        <v>121</v>
      </c>
      <c r="BR3" t="s">
        <v>89</v>
      </c>
      <c r="BS3" t="s">
        <v>139</v>
      </c>
      <c r="BT3" t="s">
        <v>122</v>
      </c>
      <c r="BU3" t="s">
        <v>54</v>
      </c>
      <c r="BV3" t="s">
        <v>352</v>
      </c>
      <c r="BW3" t="s">
        <v>123</v>
      </c>
      <c r="BX3" t="s">
        <v>140</v>
      </c>
      <c r="BY3" t="s">
        <v>124</v>
      </c>
      <c r="BZ3" t="s">
        <v>125</v>
      </c>
      <c r="CA3" t="s">
        <v>90</v>
      </c>
      <c r="CB3" t="s">
        <v>354</v>
      </c>
      <c r="CC3" t="s">
        <v>141</v>
      </c>
      <c r="CD3" t="s">
        <v>55</v>
      </c>
      <c r="CE3" t="s">
        <v>56</v>
      </c>
      <c r="CF3" t="s">
        <v>57</v>
      </c>
      <c r="CG3" t="s">
        <v>58</v>
      </c>
      <c r="CH3" t="s">
        <v>59</v>
      </c>
      <c r="CI3" t="s">
        <v>142</v>
      </c>
      <c r="CJ3" t="s">
        <v>126</v>
      </c>
      <c r="CK3" t="s">
        <v>91</v>
      </c>
      <c r="CL3" t="s">
        <v>92</v>
      </c>
      <c r="CM3" t="s">
        <v>93</v>
      </c>
      <c r="CN3" t="s">
        <v>94</v>
      </c>
      <c r="CO3" t="s">
        <v>127</v>
      </c>
      <c r="CP3" t="s">
        <v>95</v>
      </c>
      <c r="CQ3" t="s">
        <v>96</v>
      </c>
      <c r="CR3" t="s">
        <v>60</v>
      </c>
      <c r="CS3" t="s">
        <v>61</v>
      </c>
      <c r="CT3" t="s">
        <v>97</v>
      </c>
      <c r="CU3" t="s">
        <v>98</v>
      </c>
      <c r="CV3" t="s">
        <v>128</v>
      </c>
      <c r="CW3" t="s">
        <v>99</v>
      </c>
      <c r="CX3" t="s">
        <v>143</v>
      </c>
      <c r="CY3" t="s">
        <v>100</v>
      </c>
      <c r="CZ3" t="s">
        <v>101</v>
      </c>
      <c r="DA3" t="s">
        <v>129</v>
      </c>
      <c r="DB3" t="s">
        <v>62</v>
      </c>
      <c r="DC3" t="s">
        <v>102</v>
      </c>
      <c r="DD3" t="s">
        <v>130</v>
      </c>
      <c r="DE3" t="s">
        <v>131</v>
      </c>
      <c r="DF3" t="s">
        <v>103</v>
      </c>
      <c r="DG3" t="s">
        <v>104</v>
      </c>
      <c r="DH3" t="s">
        <v>355</v>
      </c>
      <c r="DI3" t="s">
        <v>105</v>
      </c>
      <c r="DJ3" t="s">
        <v>132</v>
      </c>
    </row>
    <row r="4" spans="1:114" x14ac:dyDescent="0.25">
      <c r="A4" s="9">
        <f t="shared" ref="A4:A20" si="0">A3+1</f>
        <v>3</v>
      </c>
      <c r="B4" s="4" t="s">
        <v>276</v>
      </c>
      <c r="C4" t="s">
        <v>144</v>
      </c>
      <c r="D4" t="s">
        <v>145</v>
      </c>
      <c r="E4" t="s">
        <v>146</v>
      </c>
      <c r="F4" t="s">
        <v>21</v>
      </c>
      <c r="G4" t="s">
        <v>147</v>
      </c>
      <c r="H4" t="s">
        <v>148</v>
      </c>
      <c r="I4" t="s">
        <v>149</v>
      </c>
      <c r="J4" t="s">
        <v>150</v>
      </c>
      <c r="K4" t="s">
        <v>151</v>
      </c>
      <c r="L4" t="s">
        <v>152</v>
      </c>
      <c r="M4" t="s">
        <v>153</v>
      </c>
      <c r="N4" t="s">
        <v>154</v>
      </c>
      <c r="O4" t="s">
        <v>155</v>
      </c>
      <c r="P4" t="s">
        <v>356</v>
      </c>
      <c r="Q4" t="s">
        <v>156</v>
      </c>
    </row>
    <row r="5" spans="1:114" x14ac:dyDescent="0.25">
      <c r="A5" s="9">
        <f t="shared" si="0"/>
        <v>4</v>
      </c>
      <c r="B5" s="4" t="s">
        <v>277</v>
      </c>
      <c r="C5" t="s">
        <v>161</v>
      </c>
      <c r="D5" t="s">
        <v>162</v>
      </c>
      <c r="E5" t="s">
        <v>163</v>
      </c>
      <c r="F5" t="s">
        <v>164</v>
      </c>
      <c r="G5" t="s">
        <v>165</v>
      </c>
      <c r="H5" t="s">
        <v>22</v>
      </c>
      <c r="I5" t="s">
        <v>166</v>
      </c>
      <c r="J5" t="s">
        <v>167</v>
      </c>
      <c r="K5" t="s">
        <v>168</v>
      </c>
      <c r="L5" t="s">
        <v>169</v>
      </c>
    </row>
    <row r="6" spans="1:114" x14ac:dyDescent="0.25">
      <c r="A6" s="9">
        <f t="shared" si="0"/>
        <v>5</v>
      </c>
      <c r="B6" s="4" t="s">
        <v>278</v>
      </c>
      <c r="C6" t="s">
        <v>170</v>
      </c>
      <c r="D6" t="s">
        <v>171</v>
      </c>
      <c r="E6" t="s">
        <v>172</v>
      </c>
      <c r="F6" t="s">
        <v>173</v>
      </c>
      <c r="G6" t="s">
        <v>174</v>
      </c>
      <c r="H6" t="s">
        <v>12</v>
      </c>
      <c r="I6" t="s">
        <v>175</v>
      </c>
      <c r="J6" t="s">
        <v>176</v>
      </c>
      <c r="K6" t="s">
        <v>177</v>
      </c>
      <c r="L6" t="s">
        <v>178</v>
      </c>
    </row>
    <row r="7" spans="1:114" x14ac:dyDescent="0.25">
      <c r="A7" s="9">
        <f t="shared" si="0"/>
        <v>6</v>
      </c>
      <c r="B7" s="4" t="s">
        <v>279</v>
      </c>
      <c r="C7" t="s">
        <v>183</v>
      </c>
      <c r="D7" t="s">
        <v>184</v>
      </c>
      <c r="E7" t="s">
        <v>185</v>
      </c>
      <c r="F7" t="s">
        <v>186</v>
      </c>
      <c r="G7" t="s">
        <v>187</v>
      </c>
      <c r="H7" t="s">
        <v>188</v>
      </c>
      <c r="I7" t="s">
        <v>189</v>
      </c>
      <c r="J7" t="s">
        <v>190</v>
      </c>
      <c r="K7" t="s">
        <v>191</v>
      </c>
      <c r="L7" t="s">
        <v>192</v>
      </c>
      <c r="M7" t="s">
        <v>193</v>
      </c>
      <c r="N7" t="s">
        <v>194</v>
      </c>
      <c r="O7" t="s">
        <v>195</v>
      </c>
      <c r="P7" t="s">
        <v>196</v>
      </c>
      <c r="Q7" t="s">
        <v>197</v>
      </c>
      <c r="R7" t="s">
        <v>198</v>
      </c>
      <c r="S7" t="s">
        <v>199</v>
      </c>
      <c r="T7" t="s">
        <v>200</v>
      </c>
      <c r="U7" t="s">
        <v>201</v>
      </c>
      <c r="V7" t="s">
        <v>202</v>
      </c>
      <c r="W7" t="s">
        <v>203</v>
      </c>
      <c r="X7" t="s">
        <v>204</v>
      </c>
    </row>
    <row r="8" spans="1:114" x14ac:dyDescent="0.25">
      <c r="A8" s="9">
        <f t="shared" si="0"/>
        <v>7</v>
      </c>
      <c r="B8" s="4" t="s">
        <v>280</v>
      </c>
      <c r="C8" t="s">
        <v>205</v>
      </c>
      <c r="D8" t="s">
        <v>206</v>
      </c>
      <c r="E8" t="s">
        <v>207</v>
      </c>
      <c r="F8" t="s">
        <v>208</v>
      </c>
      <c r="G8" t="s">
        <v>209</v>
      </c>
      <c r="H8" t="s">
        <v>210</v>
      </c>
      <c r="I8" t="s">
        <v>211</v>
      </c>
      <c r="J8" t="s">
        <v>0</v>
      </c>
      <c r="K8" t="s">
        <v>212</v>
      </c>
      <c r="L8" t="s">
        <v>213</v>
      </c>
    </row>
    <row r="9" spans="1:114" x14ac:dyDescent="0.25">
      <c r="A9" s="9">
        <f t="shared" si="0"/>
        <v>8</v>
      </c>
      <c r="B9" s="4" t="s">
        <v>281</v>
      </c>
      <c r="C9" t="s">
        <v>214</v>
      </c>
      <c r="D9" t="s">
        <v>215</v>
      </c>
    </row>
    <row r="10" spans="1:114" x14ac:dyDescent="0.25">
      <c r="A10" s="9">
        <f t="shared" si="0"/>
        <v>9</v>
      </c>
      <c r="B10" s="4" t="s">
        <v>282</v>
      </c>
      <c r="C10" t="s">
        <v>216</v>
      </c>
      <c r="D10" t="s">
        <v>217</v>
      </c>
      <c r="E10" t="s">
        <v>218</v>
      </c>
      <c r="F10" t="s">
        <v>219</v>
      </c>
      <c r="G10" t="s">
        <v>23</v>
      </c>
    </row>
    <row r="11" spans="1:114" x14ac:dyDescent="0.25">
      <c r="A11" s="9">
        <f t="shared" si="0"/>
        <v>10</v>
      </c>
      <c r="B11" s="4" t="s">
        <v>283</v>
      </c>
      <c r="C11" t="s">
        <v>220</v>
      </c>
      <c r="D11" t="s">
        <v>221</v>
      </c>
      <c r="E11" t="s">
        <v>222</v>
      </c>
      <c r="F11" t="s">
        <v>223</v>
      </c>
      <c r="G11" t="s">
        <v>224</v>
      </c>
      <c r="H11" t="s">
        <v>225</v>
      </c>
      <c r="I11" t="s">
        <v>226</v>
      </c>
      <c r="J11" t="s">
        <v>227</v>
      </c>
    </row>
    <row r="12" spans="1:114" x14ac:dyDescent="0.25">
      <c r="A12" s="9">
        <f t="shared" si="0"/>
        <v>11</v>
      </c>
      <c r="B12" s="4" t="s">
        <v>284</v>
      </c>
      <c r="C12" t="s">
        <v>357</v>
      </c>
      <c r="D12" t="s">
        <v>228</v>
      </c>
      <c r="E12" t="s">
        <v>229</v>
      </c>
      <c r="F12" t="s">
        <v>230</v>
      </c>
      <c r="G12" t="s">
        <v>231</v>
      </c>
    </row>
    <row r="13" spans="1:114" x14ac:dyDescent="0.25">
      <c r="A13" s="9">
        <f t="shared" si="0"/>
        <v>12</v>
      </c>
      <c r="B13" s="4" t="s">
        <v>285</v>
      </c>
      <c r="C13" t="s">
        <v>358</v>
      </c>
      <c r="D13" t="s">
        <v>367</v>
      </c>
      <c r="E13" t="s">
        <v>368</v>
      </c>
      <c r="F13" t="s">
        <v>252</v>
      </c>
      <c r="G13" t="s">
        <v>253</v>
      </c>
      <c r="H13" t="s">
        <v>254</v>
      </c>
      <c r="I13" t="s">
        <v>369</v>
      </c>
      <c r="J13" t="s">
        <v>255</v>
      </c>
      <c r="K13" t="s">
        <v>370</v>
      </c>
      <c r="L13" t="s">
        <v>256</v>
      </c>
      <c r="M13" t="s">
        <v>371</v>
      </c>
      <c r="N13" t="s">
        <v>372</v>
      </c>
      <c r="O13" t="s">
        <v>373</v>
      </c>
      <c r="P13" t="s">
        <v>257</v>
      </c>
      <c r="Q13" t="s">
        <v>374</v>
      </c>
      <c r="R13" t="s">
        <v>258</v>
      </c>
      <c r="S13" t="s">
        <v>375</v>
      </c>
      <c r="T13" t="s">
        <v>259</v>
      </c>
      <c r="U13" t="s">
        <v>260</v>
      </c>
      <c r="V13" t="s">
        <v>376</v>
      </c>
      <c r="W13" t="s">
        <v>261</v>
      </c>
      <c r="X13" t="s">
        <v>262</v>
      </c>
      <c r="Y13" t="s">
        <v>377</v>
      </c>
      <c r="Z13" t="s">
        <v>263</v>
      </c>
      <c r="AA13" t="s">
        <v>264</v>
      </c>
      <c r="AB13" t="s">
        <v>359</v>
      </c>
      <c r="AC13" t="s">
        <v>265</v>
      </c>
      <c r="AD13" t="s">
        <v>378</v>
      </c>
      <c r="AE13" t="s">
        <v>379</v>
      </c>
      <c r="AF13" t="s">
        <v>266</v>
      </c>
      <c r="AG13" t="s">
        <v>381</v>
      </c>
      <c r="AH13" t="s">
        <v>380</v>
      </c>
      <c r="AI13" t="s">
        <v>267</v>
      </c>
      <c r="AJ13" t="s">
        <v>14</v>
      </c>
      <c r="AK13" t="s">
        <v>268</v>
      </c>
      <c r="AL13" t="s">
        <v>269</v>
      </c>
      <c r="AM13" t="s">
        <v>382</v>
      </c>
      <c r="AN13" t="s">
        <v>271</v>
      </c>
      <c r="AO13" t="s">
        <v>270</v>
      </c>
      <c r="AP13" t="s">
        <v>383</v>
      </c>
      <c r="AQ13" t="s">
        <v>272</v>
      </c>
      <c r="AR13" t="s">
        <v>384</v>
      </c>
      <c r="AS13" t="s">
        <v>385</v>
      </c>
    </row>
    <row r="14" spans="1:114" x14ac:dyDescent="0.25">
      <c r="A14" s="9">
        <f t="shared" si="0"/>
        <v>13</v>
      </c>
      <c r="B14" s="4" t="s">
        <v>286</v>
      </c>
      <c r="C14" t="s">
        <v>340</v>
      </c>
      <c r="D14" t="s">
        <v>341</v>
      </c>
      <c r="E14" t="s">
        <v>342</v>
      </c>
      <c r="F14" t="s">
        <v>343</v>
      </c>
      <c r="G14" t="s">
        <v>344</v>
      </c>
      <c r="H14" t="s">
        <v>345</v>
      </c>
      <c r="I14" t="s">
        <v>346</v>
      </c>
      <c r="J14" t="s">
        <v>347</v>
      </c>
      <c r="K14" t="s">
        <v>348</v>
      </c>
      <c r="L14" t="s">
        <v>349</v>
      </c>
      <c r="M14" t="s">
        <v>350</v>
      </c>
    </row>
    <row r="15" spans="1:114" x14ac:dyDescent="0.25">
      <c r="A15" s="9">
        <f t="shared" si="0"/>
        <v>14</v>
      </c>
      <c r="B15" s="4" t="s">
        <v>287</v>
      </c>
      <c r="C15" t="s">
        <v>332</v>
      </c>
      <c r="D15" t="s">
        <v>333</v>
      </c>
      <c r="E15" t="s">
        <v>334</v>
      </c>
      <c r="F15" t="s">
        <v>335</v>
      </c>
      <c r="G15" t="s">
        <v>336</v>
      </c>
      <c r="H15" t="s">
        <v>337</v>
      </c>
      <c r="I15" t="s">
        <v>338</v>
      </c>
      <c r="J15" t="s">
        <v>339</v>
      </c>
    </row>
    <row r="16" spans="1:114" x14ac:dyDescent="0.25">
      <c r="A16" s="9">
        <f t="shared" si="0"/>
        <v>15</v>
      </c>
      <c r="B16" s="4" t="s">
        <v>288</v>
      </c>
      <c r="C16" t="s">
        <v>324</v>
      </c>
      <c r="D16" t="s">
        <v>325</v>
      </c>
      <c r="E16" t="s">
        <v>326</v>
      </c>
      <c r="F16" t="s">
        <v>327</v>
      </c>
      <c r="G16" t="s">
        <v>328</v>
      </c>
      <c r="H16" t="s">
        <v>329</v>
      </c>
      <c r="I16" t="s">
        <v>330</v>
      </c>
      <c r="J16" t="s">
        <v>331</v>
      </c>
    </row>
    <row r="17" spans="1:35" x14ac:dyDescent="0.25">
      <c r="A17" s="9">
        <f t="shared" si="0"/>
        <v>16</v>
      </c>
      <c r="B17" s="4" t="s">
        <v>289</v>
      </c>
      <c r="C17" t="s">
        <v>292</v>
      </c>
      <c r="D17" t="s">
        <v>293</v>
      </c>
      <c r="E17" t="s">
        <v>294</v>
      </c>
      <c r="F17" t="s">
        <v>295</v>
      </c>
      <c r="G17" t="s">
        <v>296</v>
      </c>
      <c r="H17" t="s">
        <v>297</v>
      </c>
      <c r="I17" t="s">
        <v>298</v>
      </c>
      <c r="J17" t="s">
        <v>299</v>
      </c>
      <c r="K17" t="s">
        <v>300</v>
      </c>
      <c r="L17" t="s">
        <v>301</v>
      </c>
      <c r="M17" t="s">
        <v>302</v>
      </c>
      <c r="N17" t="s">
        <v>303</v>
      </c>
      <c r="O17" t="s">
        <v>304</v>
      </c>
      <c r="P17" t="s">
        <v>305</v>
      </c>
      <c r="Q17" t="s">
        <v>306</v>
      </c>
      <c r="R17" t="s">
        <v>307</v>
      </c>
      <c r="S17" t="s">
        <v>308</v>
      </c>
      <c r="T17" t="s">
        <v>309</v>
      </c>
      <c r="U17" t="s">
        <v>310</v>
      </c>
      <c r="V17" t="s">
        <v>311</v>
      </c>
      <c r="W17" t="s">
        <v>312</v>
      </c>
      <c r="X17" t="s">
        <v>313</v>
      </c>
      <c r="Y17" t="s">
        <v>314</v>
      </c>
      <c r="Z17" t="s">
        <v>315</v>
      </c>
      <c r="AA17" t="s">
        <v>316</v>
      </c>
      <c r="AB17" t="s">
        <v>317</v>
      </c>
      <c r="AC17" t="s">
        <v>318</v>
      </c>
      <c r="AD17" t="s">
        <v>319</v>
      </c>
      <c r="AE17" t="s">
        <v>320</v>
      </c>
      <c r="AF17" t="s">
        <v>321</v>
      </c>
      <c r="AG17" t="s">
        <v>322</v>
      </c>
      <c r="AH17" t="s">
        <v>323</v>
      </c>
      <c r="AI17" t="s">
        <v>16</v>
      </c>
    </row>
    <row r="18" spans="1:35" x14ac:dyDescent="0.25">
      <c r="A18" s="9">
        <f t="shared" si="0"/>
        <v>17</v>
      </c>
      <c r="B18" s="4" t="s">
        <v>25</v>
      </c>
      <c r="C18" t="s">
        <v>157</v>
      </c>
      <c r="D18" t="s">
        <v>158</v>
      </c>
      <c r="E18" t="s">
        <v>159</v>
      </c>
      <c r="F18" t="s">
        <v>160</v>
      </c>
      <c r="G18" t="s">
        <v>179</v>
      </c>
      <c r="H18" t="s">
        <v>180</v>
      </c>
      <c r="I18" t="s">
        <v>181</v>
      </c>
    </row>
    <row r="19" spans="1:35" x14ac:dyDescent="0.25">
      <c r="A19" s="9">
        <f t="shared" si="0"/>
        <v>18</v>
      </c>
      <c r="B19" s="4" t="s">
        <v>24</v>
      </c>
      <c r="C19" t="s">
        <v>232</v>
      </c>
      <c r="D19" t="s">
        <v>233</v>
      </c>
      <c r="E19" t="s">
        <v>234</v>
      </c>
      <c r="F19" t="s">
        <v>235</v>
      </c>
      <c r="G19" t="s">
        <v>386</v>
      </c>
      <c r="H19" t="s">
        <v>387</v>
      </c>
      <c r="I19" t="s">
        <v>388</v>
      </c>
      <c r="J19" t="s">
        <v>389</v>
      </c>
      <c r="K19" t="s">
        <v>236</v>
      </c>
      <c r="L19" t="s">
        <v>13</v>
      </c>
      <c r="M19" t="s">
        <v>291</v>
      </c>
      <c r="N19" t="s">
        <v>237</v>
      </c>
      <c r="O19" t="s">
        <v>238</v>
      </c>
      <c r="P19" t="s">
        <v>239</v>
      </c>
      <c r="Q19" t="s">
        <v>240</v>
      </c>
      <c r="R19" t="s">
        <v>241</v>
      </c>
      <c r="S19" t="s">
        <v>242</v>
      </c>
      <c r="T19" t="s">
        <v>243</v>
      </c>
      <c r="U19" t="s">
        <v>244</v>
      </c>
      <c r="V19" t="s">
        <v>245</v>
      </c>
      <c r="W19" t="s">
        <v>246</v>
      </c>
      <c r="X19" t="s">
        <v>247</v>
      </c>
      <c r="Y19" t="s">
        <v>251</v>
      </c>
      <c r="Z19" t="s">
        <v>248</v>
      </c>
      <c r="AA19" t="s">
        <v>249</v>
      </c>
      <c r="AB19" t="s">
        <v>250</v>
      </c>
    </row>
    <row r="20" spans="1:35" x14ac:dyDescent="0.25">
      <c r="A20" s="9">
        <f t="shared" si="0"/>
        <v>19</v>
      </c>
      <c r="B20" s="4" t="s">
        <v>26</v>
      </c>
      <c r="C20" t="s">
        <v>182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7" sqref="B7:I7"/>
    </sheetView>
  </sheetViews>
  <sheetFormatPr defaultRowHeight="15" x14ac:dyDescent="0.25"/>
  <sheetData>
    <row r="1" spans="1:14" x14ac:dyDescent="0.25">
      <c r="A1" t="s">
        <v>282</v>
      </c>
      <c r="N1" t="s">
        <v>216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217</v>
      </c>
    </row>
    <row r="3" spans="1:14" x14ac:dyDescent="0.25">
      <c r="A3" s="5" t="s">
        <v>1</v>
      </c>
      <c r="B3" s="12">
        <f>B4/2</f>
        <v>8750</v>
      </c>
      <c r="C3" s="12">
        <f t="shared" ref="C3:I3" si="0">C4/2</f>
        <v>10000</v>
      </c>
      <c r="D3" s="12">
        <f t="shared" si="0"/>
        <v>11250</v>
      </c>
      <c r="E3" s="12">
        <f t="shared" si="0"/>
        <v>13100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218</v>
      </c>
    </row>
    <row r="4" spans="1:14" x14ac:dyDescent="0.25">
      <c r="A4" s="5" t="s">
        <v>2</v>
      </c>
      <c r="B4" s="2">
        <v>17500</v>
      </c>
      <c r="C4" s="2">
        <v>20000</v>
      </c>
      <c r="D4" s="2">
        <v>22500</v>
      </c>
      <c r="E4" s="2">
        <v>26200</v>
      </c>
      <c r="F4" s="2">
        <v>30680</v>
      </c>
      <c r="G4" s="2">
        <v>35160</v>
      </c>
      <c r="H4" s="2">
        <v>39640</v>
      </c>
      <c r="I4" s="2">
        <v>44120</v>
      </c>
      <c r="N4" t="s">
        <v>219</v>
      </c>
    </row>
    <row r="5" spans="1:14" x14ac:dyDescent="0.25">
      <c r="A5" s="5" t="s">
        <v>3</v>
      </c>
      <c r="B5" s="2">
        <v>29200</v>
      </c>
      <c r="C5" s="2">
        <v>33350</v>
      </c>
      <c r="D5" s="2">
        <v>37500</v>
      </c>
      <c r="E5" s="2">
        <v>41650</v>
      </c>
      <c r="F5" s="2">
        <v>45000</v>
      </c>
      <c r="G5" s="2">
        <v>48350</v>
      </c>
      <c r="H5" s="2">
        <v>51650</v>
      </c>
      <c r="I5" s="2">
        <v>55000</v>
      </c>
      <c r="N5" t="s">
        <v>23</v>
      </c>
    </row>
    <row r="6" spans="1:14" x14ac:dyDescent="0.25">
      <c r="A6" s="10" t="s">
        <v>360</v>
      </c>
      <c r="B6" s="11">
        <f>B5*1.2</f>
        <v>35040</v>
      </c>
      <c r="C6" s="11">
        <f t="shared" ref="C6:H6" si="1">C5*1.2</f>
        <v>40020</v>
      </c>
      <c r="D6" s="11">
        <f t="shared" si="1"/>
        <v>45000</v>
      </c>
      <c r="E6" s="11">
        <f t="shared" si="1"/>
        <v>49980</v>
      </c>
      <c r="F6" s="11">
        <f t="shared" si="1"/>
        <v>54000</v>
      </c>
      <c r="G6" s="11">
        <f t="shared" si="1"/>
        <v>58020</v>
      </c>
      <c r="H6" s="11">
        <f t="shared" si="1"/>
        <v>61980</v>
      </c>
      <c r="I6" s="11">
        <f>I5*1.2</f>
        <v>66000</v>
      </c>
    </row>
    <row r="7" spans="1:14" x14ac:dyDescent="0.25">
      <c r="A7" s="10" t="s">
        <v>364</v>
      </c>
      <c r="B7" s="11">
        <v>46650</v>
      </c>
      <c r="C7" s="11">
        <v>53300</v>
      </c>
      <c r="D7" s="11">
        <v>59950</v>
      </c>
      <c r="E7" s="11">
        <v>66600</v>
      </c>
      <c r="F7" s="11">
        <v>71950</v>
      </c>
      <c r="G7" s="11">
        <v>77300</v>
      </c>
      <c r="H7" s="11">
        <v>82600</v>
      </c>
      <c r="I7" s="11">
        <v>87950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C11" sqref="C11"/>
    </sheetView>
  </sheetViews>
  <sheetFormatPr defaultRowHeight="15" x14ac:dyDescent="0.25"/>
  <sheetData>
    <row r="1" spans="1:14" x14ac:dyDescent="0.25">
      <c r="A1" t="s">
        <v>283</v>
      </c>
      <c r="N1" t="s">
        <v>220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221</v>
      </c>
    </row>
    <row r="3" spans="1:14" x14ac:dyDescent="0.25">
      <c r="A3" s="5" t="s">
        <v>1</v>
      </c>
      <c r="B3" s="12">
        <f>B4/2</f>
        <v>9150</v>
      </c>
      <c r="C3" s="12">
        <f t="shared" ref="C3:I3" si="0">C4/2</f>
        <v>10450</v>
      </c>
      <c r="D3" s="12">
        <f t="shared" si="0"/>
        <v>11750</v>
      </c>
      <c r="E3" s="12">
        <f t="shared" si="0"/>
        <v>13100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222</v>
      </c>
    </row>
    <row r="4" spans="1:14" x14ac:dyDescent="0.25">
      <c r="A4" s="5" t="s">
        <v>2</v>
      </c>
      <c r="B4" s="2">
        <v>18300</v>
      </c>
      <c r="C4" s="2">
        <v>20900</v>
      </c>
      <c r="D4" s="2">
        <v>23500</v>
      </c>
      <c r="E4" s="2">
        <v>26200</v>
      </c>
      <c r="F4" s="2">
        <v>30680</v>
      </c>
      <c r="G4" s="2">
        <v>35160</v>
      </c>
      <c r="H4" s="2">
        <v>39640</v>
      </c>
      <c r="I4" s="2">
        <v>44120</v>
      </c>
      <c r="N4" t="s">
        <v>223</v>
      </c>
    </row>
    <row r="5" spans="1:14" x14ac:dyDescent="0.25">
      <c r="A5" s="5" t="s">
        <v>3</v>
      </c>
      <c r="B5" s="2">
        <v>30450</v>
      </c>
      <c r="C5" s="2">
        <v>34800</v>
      </c>
      <c r="D5" s="2">
        <v>39150</v>
      </c>
      <c r="E5" s="2">
        <v>43500</v>
      </c>
      <c r="F5" s="2">
        <v>47000</v>
      </c>
      <c r="G5" s="2">
        <v>50500</v>
      </c>
      <c r="H5" s="2">
        <v>53950</v>
      </c>
      <c r="I5" s="2">
        <v>57450</v>
      </c>
      <c r="N5" t="s">
        <v>224</v>
      </c>
    </row>
    <row r="6" spans="1:14" x14ac:dyDescent="0.25">
      <c r="A6" s="10" t="s">
        <v>360</v>
      </c>
      <c r="B6" s="11">
        <f>B5*1.2</f>
        <v>36540</v>
      </c>
      <c r="C6" s="11">
        <f t="shared" ref="C6:H6" si="1">C5*1.2</f>
        <v>41760</v>
      </c>
      <c r="D6" s="11">
        <f t="shared" si="1"/>
        <v>46980</v>
      </c>
      <c r="E6" s="11">
        <f t="shared" si="1"/>
        <v>52200</v>
      </c>
      <c r="F6" s="11">
        <f t="shared" si="1"/>
        <v>56400</v>
      </c>
      <c r="G6" s="11">
        <f t="shared" si="1"/>
        <v>60600</v>
      </c>
      <c r="H6" s="11">
        <f t="shared" si="1"/>
        <v>64740</v>
      </c>
      <c r="I6" s="11">
        <f>I5*1.2</f>
        <v>68940</v>
      </c>
      <c r="N6" t="s">
        <v>225</v>
      </c>
    </row>
    <row r="7" spans="1:14" x14ac:dyDescent="0.25">
      <c r="A7" s="10" t="s">
        <v>364</v>
      </c>
      <c r="B7" s="11">
        <v>48750</v>
      </c>
      <c r="C7" s="11">
        <v>55700</v>
      </c>
      <c r="D7" s="11">
        <v>62650</v>
      </c>
      <c r="E7" s="11">
        <v>69600</v>
      </c>
      <c r="F7" s="11">
        <v>75200</v>
      </c>
      <c r="G7" s="11">
        <v>80750</v>
      </c>
      <c r="H7" s="11">
        <v>86350</v>
      </c>
      <c r="I7" s="11">
        <v>91900</v>
      </c>
      <c r="N7" t="s">
        <v>226</v>
      </c>
    </row>
    <row r="8" spans="1:14" x14ac:dyDescent="0.25">
      <c r="N8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7" sqref="B7:I7"/>
    </sheetView>
  </sheetViews>
  <sheetFormatPr defaultRowHeight="15" x14ac:dyDescent="0.25"/>
  <sheetData>
    <row r="1" spans="1:14" x14ac:dyDescent="0.25">
      <c r="A1" t="s">
        <v>284</v>
      </c>
      <c r="N1" t="s">
        <v>357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228</v>
      </c>
    </row>
    <row r="3" spans="1:14" x14ac:dyDescent="0.25">
      <c r="A3" s="5" t="s">
        <v>1</v>
      </c>
      <c r="B3" s="12">
        <f>B4/2</f>
        <v>11050</v>
      </c>
      <c r="C3" s="12">
        <f t="shared" ref="C3:I3" si="0">C4/2</f>
        <v>12625</v>
      </c>
      <c r="D3" s="12">
        <f t="shared" si="0"/>
        <v>14200</v>
      </c>
      <c r="E3" s="12">
        <f t="shared" si="0"/>
        <v>15775</v>
      </c>
      <c r="F3" s="12">
        <f t="shared" si="0"/>
        <v>17050</v>
      </c>
      <c r="G3" s="12">
        <f t="shared" si="0"/>
        <v>18300</v>
      </c>
      <c r="H3" s="12">
        <f t="shared" si="0"/>
        <v>19820</v>
      </c>
      <c r="I3" s="12">
        <f t="shared" si="0"/>
        <v>22060</v>
      </c>
      <c r="N3" t="s">
        <v>229</v>
      </c>
    </row>
    <row r="4" spans="1:14" x14ac:dyDescent="0.25">
      <c r="A4" s="5" t="s">
        <v>2</v>
      </c>
      <c r="B4" s="2">
        <v>22100</v>
      </c>
      <c r="C4" s="2">
        <v>25250</v>
      </c>
      <c r="D4" s="2">
        <v>28400</v>
      </c>
      <c r="E4" s="2">
        <v>31550</v>
      </c>
      <c r="F4" s="2">
        <v>34100</v>
      </c>
      <c r="G4" s="2">
        <v>36600</v>
      </c>
      <c r="H4" s="2">
        <v>39640</v>
      </c>
      <c r="I4" s="2">
        <v>44120</v>
      </c>
      <c r="N4" t="s">
        <v>230</v>
      </c>
    </row>
    <row r="5" spans="1:14" x14ac:dyDescent="0.25">
      <c r="A5" s="5" t="s">
        <v>3</v>
      </c>
      <c r="B5" s="2">
        <v>36800</v>
      </c>
      <c r="C5" s="2">
        <v>42050</v>
      </c>
      <c r="D5" s="2">
        <v>47300</v>
      </c>
      <c r="E5" s="2">
        <v>52550</v>
      </c>
      <c r="F5" s="2">
        <v>56800</v>
      </c>
      <c r="G5" s="2">
        <v>61000</v>
      </c>
      <c r="H5" s="2">
        <v>65200</v>
      </c>
      <c r="I5" s="2">
        <v>69400</v>
      </c>
      <c r="N5" t="s">
        <v>231</v>
      </c>
    </row>
    <row r="6" spans="1:14" x14ac:dyDescent="0.25">
      <c r="A6" s="10" t="s">
        <v>360</v>
      </c>
      <c r="B6" s="11">
        <f>B5*1.2</f>
        <v>44160</v>
      </c>
      <c r="C6" s="11">
        <f t="shared" ref="C6:H6" si="1">C5*1.2</f>
        <v>50460</v>
      </c>
      <c r="D6" s="11">
        <f t="shared" si="1"/>
        <v>56760</v>
      </c>
      <c r="E6" s="11">
        <f t="shared" si="1"/>
        <v>63060</v>
      </c>
      <c r="F6" s="11">
        <f t="shared" si="1"/>
        <v>68160</v>
      </c>
      <c r="G6" s="11">
        <f t="shared" si="1"/>
        <v>73200</v>
      </c>
      <c r="H6" s="11">
        <f t="shared" si="1"/>
        <v>78240</v>
      </c>
      <c r="I6" s="11">
        <f>I5*1.2</f>
        <v>83280</v>
      </c>
    </row>
    <row r="7" spans="1:14" x14ac:dyDescent="0.25">
      <c r="A7" s="10" t="s">
        <v>364</v>
      </c>
      <c r="B7" s="11">
        <v>54950</v>
      </c>
      <c r="C7" s="11">
        <v>62800</v>
      </c>
      <c r="D7" s="11">
        <v>70650</v>
      </c>
      <c r="E7" s="11">
        <v>78500</v>
      </c>
      <c r="F7" s="11">
        <v>84800</v>
      </c>
      <c r="G7" s="11">
        <v>91100</v>
      </c>
      <c r="H7" s="11">
        <v>97350</v>
      </c>
      <c r="I7" s="11">
        <v>103650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N1" sqref="N1:N43"/>
    </sheetView>
  </sheetViews>
  <sheetFormatPr defaultRowHeight="15" x14ac:dyDescent="0.25"/>
  <sheetData>
    <row r="1" spans="1:14" x14ac:dyDescent="0.25">
      <c r="A1" t="s">
        <v>285</v>
      </c>
      <c r="N1" t="s">
        <v>358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367</v>
      </c>
    </row>
    <row r="3" spans="1:14" x14ac:dyDescent="0.25">
      <c r="A3" s="5" t="s">
        <v>1</v>
      </c>
      <c r="B3" s="12">
        <f>B4/2</f>
        <v>8975</v>
      </c>
      <c r="C3" s="12">
        <f t="shared" ref="C3:I3" si="0">C4/2</f>
        <v>10250</v>
      </c>
      <c r="D3" s="12">
        <f t="shared" si="0"/>
        <v>11525</v>
      </c>
      <c r="E3" s="12">
        <f t="shared" si="0"/>
        <v>13100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368</v>
      </c>
    </row>
    <row r="4" spans="1:14" x14ac:dyDescent="0.25">
      <c r="A4" s="5" t="s">
        <v>2</v>
      </c>
      <c r="B4" s="2">
        <v>17950</v>
      </c>
      <c r="C4" s="2">
        <v>20500</v>
      </c>
      <c r="D4" s="2">
        <v>23050</v>
      </c>
      <c r="E4" s="2">
        <v>26200</v>
      </c>
      <c r="F4" s="2">
        <v>30680</v>
      </c>
      <c r="G4" s="2">
        <v>35160</v>
      </c>
      <c r="H4" s="2">
        <v>39640</v>
      </c>
      <c r="I4" s="2">
        <v>44120</v>
      </c>
      <c r="N4" t="s">
        <v>252</v>
      </c>
    </row>
    <row r="5" spans="1:14" x14ac:dyDescent="0.25">
      <c r="A5" s="5" t="s">
        <v>3</v>
      </c>
      <c r="B5" s="2">
        <v>29900</v>
      </c>
      <c r="C5" s="2">
        <v>34200</v>
      </c>
      <c r="D5" s="2">
        <v>38450</v>
      </c>
      <c r="E5" s="2">
        <v>42700</v>
      </c>
      <c r="F5" s="2">
        <v>46150</v>
      </c>
      <c r="G5" s="2">
        <v>49550</v>
      </c>
      <c r="H5" s="2">
        <v>52950</v>
      </c>
      <c r="I5" s="2">
        <v>56400</v>
      </c>
      <c r="N5" t="s">
        <v>253</v>
      </c>
    </row>
    <row r="6" spans="1:14" x14ac:dyDescent="0.25">
      <c r="A6" s="10" t="s">
        <v>360</v>
      </c>
      <c r="B6" s="11">
        <f>B5*1.2</f>
        <v>35880</v>
      </c>
      <c r="C6" s="11">
        <f t="shared" ref="C6:H6" si="1">C5*1.2</f>
        <v>41040</v>
      </c>
      <c r="D6" s="11">
        <f t="shared" si="1"/>
        <v>46140</v>
      </c>
      <c r="E6" s="11">
        <f t="shared" si="1"/>
        <v>51240</v>
      </c>
      <c r="F6" s="11">
        <f t="shared" si="1"/>
        <v>55380</v>
      </c>
      <c r="G6" s="11">
        <f t="shared" si="1"/>
        <v>59460</v>
      </c>
      <c r="H6" s="11">
        <f t="shared" si="1"/>
        <v>63540</v>
      </c>
      <c r="I6" s="11">
        <f>I5*1.2</f>
        <v>67680</v>
      </c>
      <c r="N6" t="s">
        <v>254</v>
      </c>
    </row>
    <row r="7" spans="1:14" x14ac:dyDescent="0.25">
      <c r="A7" s="10" t="s">
        <v>364</v>
      </c>
      <c r="B7" s="11">
        <v>47850</v>
      </c>
      <c r="C7" s="11">
        <v>54650</v>
      </c>
      <c r="D7" s="11">
        <v>61500</v>
      </c>
      <c r="E7" s="11">
        <v>68300</v>
      </c>
      <c r="F7" s="11">
        <v>73800</v>
      </c>
      <c r="G7" s="11">
        <v>79250</v>
      </c>
      <c r="H7" s="11">
        <v>84700</v>
      </c>
      <c r="I7" s="11">
        <v>90200</v>
      </c>
      <c r="N7" t="s">
        <v>369</v>
      </c>
    </row>
    <row r="8" spans="1:14" x14ac:dyDescent="0.25">
      <c r="N8" t="s">
        <v>255</v>
      </c>
    </row>
    <row r="9" spans="1:14" x14ac:dyDescent="0.25">
      <c r="N9" t="s">
        <v>370</v>
      </c>
    </row>
    <row r="10" spans="1:14" x14ac:dyDescent="0.25">
      <c r="N10" t="s">
        <v>256</v>
      </c>
    </row>
    <row r="11" spans="1:14" x14ac:dyDescent="0.25">
      <c r="N11" t="s">
        <v>371</v>
      </c>
    </row>
    <row r="12" spans="1:14" x14ac:dyDescent="0.25">
      <c r="N12" t="s">
        <v>372</v>
      </c>
    </row>
    <row r="13" spans="1:14" x14ac:dyDescent="0.25">
      <c r="N13" t="s">
        <v>373</v>
      </c>
    </row>
    <row r="14" spans="1:14" x14ac:dyDescent="0.25">
      <c r="N14" t="s">
        <v>257</v>
      </c>
    </row>
    <row r="15" spans="1:14" x14ac:dyDescent="0.25">
      <c r="N15" t="s">
        <v>374</v>
      </c>
    </row>
    <row r="16" spans="1:14" x14ac:dyDescent="0.25">
      <c r="N16" t="s">
        <v>258</v>
      </c>
    </row>
    <row r="17" spans="14:14" x14ac:dyDescent="0.25">
      <c r="N17" t="s">
        <v>375</v>
      </c>
    </row>
    <row r="18" spans="14:14" x14ac:dyDescent="0.25">
      <c r="N18" t="s">
        <v>259</v>
      </c>
    </row>
    <row r="19" spans="14:14" x14ac:dyDescent="0.25">
      <c r="N19" t="s">
        <v>260</v>
      </c>
    </row>
    <row r="20" spans="14:14" x14ac:dyDescent="0.25">
      <c r="N20" t="s">
        <v>376</v>
      </c>
    </row>
    <row r="21" spans="14:14" x14ac:dyDescent="0.25">
      <c r="N21" t="s">
        <v>261</v>
      </c>
    </row>
    <row r="22" spans="14:14" x14ac:dyDescent="0.25">
      <c r="N22" t="s">
        <v>262</v>
      </c>
    </row>
    <row r="23" spans="14:14" x14ac:dyDescent="0.25">
      <c r="N23" t="s">
        <v>377</v>
      </c>
    </row>
    <row r="24" spans="14:14" x14ac:dyDescent="0.25">
      <c r="N24" t="s">
        <v>263</v>
      </c>
    </row>
    <row r="25" spans="14:14" x14ac:dyDescent="0.25">
      <c r="N25" t="s">
        <v>264</v>
      </c>
    </row>
    <row r="26" spans="14:14" x14ac:dyDescent="0.25">
      <c r="N26" t="s">
        <v>359</v>
      </c>
    </row>
    <row r="27" spans="14:14" x14ac:dyDescent="0.25">
      <c r="N27" t="s">
        <v>265</v>
      </c>
    </row>
    <row r="28" spans="14:14" x14ac:dyDescent="0.25">
      <c r="N28" t="s">
        <v>378</v>
      </c>
    </row>
    <row r="29" spans="14:14" x14ac:dyDescent="0.25">
      <c r="N29" t="s">
        <v>379</v>
      </c>
    </row>
    <row r="30" spans="14:14" x14ac:dyDescent="0.25">
      <c r="N30" t="s">
        <v>266</v>
      </c>
    </row>
    <row r="31" spans="14:14" x14ac:dyDescent="0.25">
      <c r="N31" t="s">
        <v>381</v>
      </c>
    </row>
    <row r="32" spans="14:14" x14ac:dyDescent="0.25">
      <c r="N32" t="s">
        <v>380</v>
      </c>
    </row>
    <row r="33" spans="14:14" x14ac:dyDescent="0.25">
      <c r="N33" t="s">
        <v>267</v>
      </c>
    </row>
    <row r="34" spans="14:14" x14ac:dyDescent="0.25">
      <c r="N34" t="s">
        <v>14</v>
      </c>
    </row>
    <row r="35" spans="14:14" x14ac:dyDescent="0.25">
      <c r="N35" t="s">
        <v>268</v>
      </c>
    </row>
    <row r="36" spans="14:14" x14ac:dyDescent="0.25">
      <c r="N36" t="s">
        <v>269</v>
      </c>
    </row>
    <row r="37" spans="14:14" x14ac:dyDescent="0.25">
      <c r="N37" t="s">
        <v>382</v>
      </c>
    </row>
    <row r="38" spans="14:14" x14ac:dyDescent="0.25">
      <c r="N38" t="s">
        <v>271</v>
      </c>
    </row>
    <row r="39" spans="14:14" x14ac:dyDescent="0.25">
      <c r="N39" t="s">
        <v>270</v>
      </c>
    </row>
    <row r="40" spans="14:14" x14ac:dyDescent="0.25">
      <c r="N40" t="s">
        <v>383</v>
      </c>
    </row>
    <row r="41" spans="14:14" x14ac:dyDescent="0.25">
      <c r="N41" t="s">
        <v>272</v>
      </c>
    </row>
    <row r="42" spans="14:14" x14ac:dyDescent="0.25">
      <c r="N42" t="s">
        <v>384</v>
      </c>
    </row>
    <row r="43" spans="14:14" x14ac:dyDescent="0.25">
      <c r="N43" t="s">
        <v>385</v>
      </c>
    </row>
  </sheetData>
  <sortState ref="N1:N43">
    <sortCondition ref="N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B7" sqref="B7:I7"/>
    </sheetView>
  </sheetViews>
  <sheetFormatPr defaultRowHeight="15" x14ac:dyDescent="0.25"/>
  <sheetData>
    <row r="1" spans="1:14" x14ac:dyDescent="0.25">
      <c r="A1" t="s">
        <v>286</v>
      </c>
      <c r="N1" t="s">
        <v>340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341</v>
      </c>
    </row>
    <row r="3" spans="1:14" x14ac:dyDescent="0.25">
      <c r="A3" s="5" t="s">
        <v>1</v>
      </c>
      <c r="B3" s="12">
        <f>B4/2</f>
        <v>11725</v>
      </c>
      <c r="C3" s="12">
        <f t="shared" ref="C3:I3" si="0">C4/2</f>
        <v>13400</v>
      </c>
      <c r="D3" s="12">
        <f t="shared" si="0"/>
        <v>15075</v>
      </c>
      <c r="E3" s="12">
        <f t="shared" si="0"/>
        <v>16750</v>
      </c>
      <c r="F3" s="12">
        <f t="shared" si="0"/>
        <v>18100</v>
      </c>
      <c r="G3" s="12">
        <f t="shared" si="0"/>
        <v>19450</v>
      </c>
      <c r="H3" s="12">
        <f t="shared" si="0"/>
        <v>20775</v>
      </c>
      <c r="I3" s="12">
        <f t="shared" si="0"/>
        <v>22125</v>
      </c>
      <c r="N3" t="s">
        <v>342</v>
      </c>
    </row>
    <row r="4" spans="1:14" x14ac:dyDescent="0.25">
      <c r="A4" s="5" t="s">
        <v>2</v>
      </c>
      <c r="B4" s="2">
        <v>23450</v>
      </c>
      <c r="C4" s="2">
        <v>26800</v>
      </c>
      <c r="D4" s="2">
        <v>30150</v>
      </c>
      <c r="E4" s="2">
        <v>33500</v>
      </c>
      <c r="F4" s="2">
        <v>36200</v>
      </c>
      <c r="G4" s="2">
        <v>38900</v>
      </c>
      <c r="H4" s="2">
        <v>41550</v>
      </c>
      <c r="I4" s="2">
        <v>44250</v>
      </c>
      <c r="N4" t="s">
        <v>343</v>
      </c>
    </row>
    <row r="5" spans="1:14" x14ac:dyDescent="0.25">
      <c r="A5" s="5" t="s">
        <v>3</v>
      </c>
      <c r="B5" s="2">
        <v>39100</v>
      </c>
      <c r="C5" s="2">
        <v>44650</v>
      </c>
      <c r="D5" s="2">
        <v>50250</v>
      </c>
      <c r="E5" s="2">
        <v>55800</v>
      </c>
      <c r="F5" s="2">
        <v>60300</v>
      </c>
      <c r="G5" s="2">
        <v>64750</v>
      </c>
      <c r="H5" s="2">
        <v>69200</v>
      </c>
      <c r="I5" s="2">
        <v>73700</v>
      </c>
      <c r="N5" t="s">
        <v>344</v>
      </c>
    </row>
    <row r="6" spans="1:14" x14ac:dyDescent="0.25">
      <c r="A6" s="10" t="s">
        <v>360</v>
      </c>
      <c r="B6" s="11">
        <f>B5*1.2</f>
        <v>46920</v>
      </c>
      <c r="C6" s="11">
        <f t="shared" ref="C6:H6" si="1">C5*1.2</f>
        <v>53580</v>
      </c>
      <c r="D6" s="11">
        <f t="shared" si="1"/>
        <v>60300</v>
      </c>
      <c r="E6" s="11">
        <f t="shared" si="1"/>
        <v>66960</v>
      </c>
      <c r="F6" s="11">
        <f t="shared" si="1"/>
        <v>72360</v>
      </c>
      <c r="G6" s="11">
        <f t="shared" si="1"/>
        <v>77700</v>
      </c>
      <c r="H6" s="11">
        <f t="shared" si="1"/>
        <v>83040</v>
      </c>
      <c r="I6" s="11">
        <f>I5*1.2</f>
        <v>88440</v>
      </c>
      <c r="N6" t="s">
        <v>345</v>
      </c>
    </row>
    <row r="7" spans="1:14" x14ac:dyDescent="0.25">
      <c r="A7" s="10" t="s">
        <v>364</v>
      </c>
      <c r="B7" s="11">
        <v>54950</v>
      </c>
      <c r="C7" s="11">
        <v>62800</v>
      </c>
      <c r="D7" s="11">
        <v>70650</v>
      </c>
      <c r="E7" s="11">
        <v>78500</v>
      </c>
      <c r="F7" s="11">
        <v>84800</v>
      </c>
      <c r="G7" s="11">
        <v>91100</v>
      </c>
      <c r="H7" s="11">
        <v>97350</v>
      </c>
      <c r="I7" s="11">
        <v>103650</v>
      </c>
      <c r="N7" t="s">
        <v>346</v>
      </c>
    </row>
    <row r="8" spans="1:14" x14ac:dyDescent="0.25">
      <c r="N8" t="s">
        <v>347</v>
      </c>
    </row>
    <row r="9" spans="1:14" x14ac:dyDescent="0.25">
      <c r="N9" t="s">
        <v>348</v>
      </c>
    </row>
    <row r="10" spans="1:14" x14ac:dyDescent="0.25">
      <c r="N10" t="s">
        <v>349</v>
      </c>
    </row>
    <row r="11" spans="1:14" x14ac:dyDescent="0.25">
      <c r="N11" t="s">
        <v>350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7" sqref="I7"/>
    </sheetView>
  </sheetViews>
  <sheetFormatPr defaultRowHeight="15" x14ac:dyDescent="0.25"/>
  <sheetData>
    <row r="1" spans="1:14" x14ac:dyDescent="0.25">
      <c r="A1" t="s">
        <v>287</v>
      </c>
      <c r="N1" t="s">
        <v>332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333</v>
      </c>
    </row>
    <row r="3" spans="1:14" x14ac:dyDescent="0.25">
      <c r="A3" s="5" t="s">
        <v>1</v>
      </c>
      <c r="B3" s="12">
        <f>B4/2</f>
        <v>8975</v>
      </c>
      <c r="C3" s="12">
        <f t="shared" ref="C3:I3" si="0">C4/2</f>
        <v>10250</v>
      </c>
      <c r="D3" s="12">
        <f t="shared" si="0"/>
        <v>11525</v>
      </c>
      <c r="E3" s="12">
        <f t="shared" si="0"/>
        <v>13100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334</v>
      </c>
    </row>
    <row r="4" spans="1:14" x14ac:dyDescent="0.25">
      <c r="A4" s="5" t="s">
        <v>2</v>
      </c>
      <c r="B4" s="2">
        <v>17950</v>
      </c>
      <c r="C4" s="2">
        <v>20500</v>
      </c>
      <c r="D4" s="2">
        <v>23050</v>
      </c>
      <c r="E4" s="2">
        <v>26200</v>
      </c>
      <c r="F4" s="2">
        <v>30680</v>
      </c>
      <c r="G4" s="2">
        <v>35160</v>
      </c>
      <c r="H4" s="2">
        <v>39640</v>
      </c>
      <c r="I4" s="2">
        <v>44120</v>
      </c>
      <c r="N4" t="s">
        <v>335</v>
      </c>
    </row>
    <row r="5" spans="1:14" x14ac:dyDescent="0.25">
      <c r="A5" s="5" t="s">
        <v>3</v>
      </c>
      <c r="B5" s="2">
        <v>29900</v>
      </c>
      <c r="C5" s="2">
        <v>34200</v>
      </c>
      <c r="D5" s="2">
        <v>38450</v>
      </c>
      <c r="E5" s="2">
        <v>42700</v>
      </c>
      <c r="F5" s="2">
        <v>46150</v>
      </c>
      <c r="G5" s="2">
        <v>49550</v>
      </c>
      <c r="H5" s="2">
        <v>52950</v>
      </c>
      <c r="I5" s="2">
        <v>56400</v>
      </c>
      <c r="N5" t="s">
        <v>336</v>
      </c>
    </row>
    <row r="6" spans="1:14" x14ac:dyDescent="0.25">
      <c r="A6" s="10" t="s">
        <v>360</v>
      </c>
      <c r="B6" s="11">
        <f>B5*1.2</f>
        <v>35880</v>
      </c>
      <c r="C6" s="11">
        <f t="shared" ref="C6:H6" si="1">C5*1.2</f>
        <v>41040</v>
      </c>
      <c r="D6" s="11">
        <f t="shared" si="1"/>
        <v>46140</v>
      </c>
      <c r="E6" s="11">
        <f t="shared" si="1"/>
        <v>51240</v>
      </c>
      <c r="F6" s="11">
        <f t="shared" si="1"/>
        <v>55380</v>
      </c>
      <c r="G6" s="11">
        <f t="shared" si="1"/>
        <v>59460</v>
      </c>
      <c r="H6" s="11">
        <f t="shared" si="1"/>
        <v>63540</v>
      </c>
      <c r="I6" s="11">
        <f>I5*1.2</f>
        <v>67680</v>
      </c>
      <c r="N6" t="s">
        <v>337</v>
      </c>
    </row>
    <row r="7" spans="1:14" x14ac:dyDescent="0.25">
      <c r="A7" s="10" t="s">
        <v>364</v>
      </c>
      <c r="B7" s="11">
        <v>47850</v>
      </c>
      <c r="C7" s="11">
        <v>54650</v>
      </c>
      <c r="D7" s="11">
        <v>61500</v>
      </c>
      <c r="E7" s="11">
        <v>68300</v>
      </c>
      <c r="F7" s="11">
        <v>73800</v>
      </c>
      <c r="G7" s="11">
        <v>79250</v>
      </c>
      <c r="H7" s="11">
        <v>84700</v>
      </c>
      <c r="I7" s="11">
        <v>90200</v>
      </c>
      <c r="N7" t="s">
        <v>338</v>
      </c>
    </row>
    <row r="8" spans="1:14" x14ac:dyDescent="0.25">
      <c r="N8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7" sqref="I7"/>
    </sheetView>
  </sheetViews>
  <sheetFormatPr defaultRowHeight="15" x14ac:dyDescent="0.25"/>
  <sheetData>
    <row r="1" spans="1:14" x14ac:dyDescent="0.25">
      <c r="A1" t="s">
        <v>288</v>
      </c>
      <c r="N1" t="s">
        <v>324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325</v>
      </c>
    </row>
    <row r="3" spans="1:14" x14ac:dyDescent="0.25">
      <c r="A3" s="5" t="s">
        <v>1</v>
      </c>
      <c r="B3" s="12">
        <f>B4/2</f>
        <v>9275</v>
      </c>
      <c r="C3" s="12">
        <f t="shared" ref="C3:I3" si="0">C4/2</f>
        <v>10600</v>
      </c>
      <c r="D3" s="12">
        <f t="shared" si="0"/>
        <v>11925</v>
      </c>
      <c r="E3" s="12">
        <f t="shared" si="0"/>
        <v>13250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326</v>
      </c>
    </row>
    <row r="4" spans="1:14" x14ac:dyDescent="0.25">
      <c r="A4" s="5" t="s">
        <v>2</v>
      </c>
      <c r="B4" s="2">
        <v>18550</v>
      </c>
      <c r="C4" s="2">
        <v>21200</v>
      </c>
      <c r="D4" s="2">
        <v>23850</v>
      </c>
      <c r="E4" s="2">
        <v>26500</v>
      </c>
      <c r="F4" s="2">
        <v>30680</v>
      </c>
      <c r="G4" s="2">
        <v>35160</v>
      </c>
      <c r="H4" s="2">
        <v>39640</v>
      </c>
      <c r="I4" s="2">
        <v>44120</v>
      </c>
      <c r="N4" t="s">
        <v>327</v>
      </c>
    </row>
    <row r="5" spans="1:14" x14ac:dyDescent="0.25">
      <c r="A5" s="5" t="s">
        <v>3</v>
      </c>
      <c r="B5" s="2">
        <v>30950</v>
      </c>
      <c r="C5" s="2">
        <v>35400</v>
      </c>
      <c r="D5" s="2">
        <v>39800</v>
      </c>
      <c r="E5" s="2">
        <v>44200</v>
      </c>
      <c r="F5" s="2">
        <v>47750</v>
      </c>
      <c r="G5" s="2">
        <v>51300</v>
      </c>
      <c r="H5" s="2">
        <v>54850</v>
      </c>
      <c r="I5" s="2">
        <v>58350</v>
      </c>
      <c r="N5" t="s">
        <v>328</v>
      </c>
    </row>
    <row r="6" spans="1:14" x14ac:dyDescent="0.25">
      <c r="A6" s="10" t="s">
        <v>360</v>
      </c>
      <c r="B6" s="11">
        <f>B5*1.2</f>
        <v>37140</v>
      </c>
      <c r="C6" s="11">
        <f t="shared" ref="C6:H6" si="1">C5*1.2</f>
        <v>42480</v>
      </c>
      <c r="D6" s="11">
        <f t="shared" si="1"/>
        <v>47760</v>
      </c>
      <c r="E6" s="11">
        <f t="shared" si="1"/>
        <v>53040</v>
      </c>
      <c r="F6" s="11">
        <f t="shared" si="1"/>
        <v>57300</v>
      </c>
      <c r="G6" s="11">
        <f t="shared" si="1"/>
        <v>61560</v>
      </c>
      <c r="H6" s="11">
        <f t="shared" si="1"/>
        <v>65820</v>
      </c>
      <c r="I6" s="11">
        <f>I5*1.2</f>
        <v>70020</v>
      </c>
      <c r="N6" t="s">
        <v>329</v>
      </c>
    </row>
    <row r="7" spans="1:14" x14ac:dyDescent="0.25">
      <c r="A7" s="10" t="s">
        <v>364</v>
      </c>
      <c r="B7" s="11">
        <v>49500</v>
      </c>
      <c r="C7" s="11">
        <v>56600</v>
      </c>
      <c r="D7" s="11">
        <v>63650</v>
      </c>
      <c r="E7" s="11">
        <v>70700</v>
      </c>
      <c r="F7" s="11">
        <v>76400</v>
      </c>
      <c r="G7" s="11">
        <v>82050</v>
      </c>
      <c r="H7" s="11">
        <v>87700</v>
      </c>
      <c r="I7" s="11">
        <v>93350</v>
      </c>
      <c r="N7" t="s">
        <v>330</v>
      </c>
    </row>
    <row r="8" spans="1:14" x14ac:dyDescent="0.25">
      <c r="N8" t="s">
        <v>331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5" sqref="B5:I5"/>
    </sheetView>
  </sheetViews>
  <sheetFormatPr defaultRowHeight="15" x14ac:dyDescent="0.25"/>
  <sheetData>
    <row r="1" spans="1:14" x14ac:dyDescent="0.25">
      <c r="A1" t="s">
        <v>289</v>
      </c>
      <c r="N1" t="s">
        <v>292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293</v>
      </c>
    </row>
    <row r="3" spans="1:14" x14ac:dyDescent="0.25">
      <c r="A3" s="5" t="s">
        <v>1</v>
      </c>
      <c r="B3" s="12">
        <f>B4/2</f>
        <v>10325</v>
      </c>
      <c r="C3" s="12">
        <f t="shared" ref="C3:I3" si="0">C4/2</f>
        <v>11800</v>
      </c>
      <c r="D3" s="12">
        <f t="shared" si="0"/>
        <v>13275</v>
      </c>
      <c r="E3" s="12">
        <f t="shared" si="0"/>
        <v>14725</v>
      </c>
      <c r="F3" s="12">
        <f t="shared" si="0"/>
        <v>15925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294</v>
      </c>
    </row>
    <row r="4" spans="1:14" x14ac:dyDescent="0.25">
      <c r="A4" s="5" t="s">
        <v>2</v>
      </c>
      <c r="B4" s="2">
        <v>20650</v>
      </c>
      <c r="C4" s="2">
        <v>23600</v>
      </c>
      <c r="D4" s="2">
        <v>26550</v>
      </c>
      <c r="E4" s="2">
        <v>29450</v>
      </c>
      <c r="F4" s="2">
        <v>31850</v>
      </c>
      <c r="G4" s="2">
        <v>35160</v>
      </c>
      <c r="H4" s="2">
        <v>39640</v>
      </c>
      <c r="I4" s="2">
        <v>44120</v>
      </c>
      <c r="N4" t="s">
        <v>295</v>
      </c>
    </row>
    <row r="5" spans="1:14" x14ac:dyDescent="0.25">
      <c r="A5" s="5" t="s">
        <v>3</v>
      </c>
      <c r="B5" s="2">
        <v>34400</v>
      </c>
      <c r="C5" s="2">
        <v>39300</v>
      </c>
      <c r="D5" s="2">
        <v>44200</v>
      </c>
      <c r="E5" s="2">
        <v>49100</v>
      </c>
      <c r="F5" s="2">
        <v>53050</v>
      </c>
      <c r="G5" s="2">
        <v>57000</v>
      </c>
      <c r="H5" s="2">
        <v>60900</v>
      </c>
      <c r="I5" s="2">
        <v>64850</v>
      </c>
      <c r="N5" t="s">
        <v>296</v>
      </c>
    </row>
    <row r="6" spans="1:14" x14ac:dyDescent="0.25">
      <c r="A6" s="10" t="s">
        <v>360</v>
      </c>
      <c r="B6" s="11">
        <f>B5*1.2</f>
        <v>41280</v>
      </c>
      <c r="C6" s="11">
        <f t="shared" ref="C6:H6" si="1">C5*1.2</f>
        <v>47160</v>
      </c>
      <c r="D6" s="11">
        <f t="shared" si="1"/>
        <v>53040</v>
      </c>
      <c r="E6" s="11">
        <f t="shared" si="1"/>
        <v>58920</v>
      </c>
      <c r="F6" s="11">
        <f t="shared" si="1"/>
        <v>63660</v>
      </c>
      <c r="G6" s="11">
        <f t="shared" si="1"/>
        <v>68400</v>
      </c>
      <c r="H6" s="11">
        <f t="shared" si="1"/>
        <v>73080</v>
      </c>
      <c r="I6" s="11">
        <f>I5*1.2</f>
        <v>77820</v>
      </c>
      <c r="N6" t="s">
        <v>297</v>
      </c>
    </row>
    <row r="7" spans="1:14" x14ac:dyDescent="0.25">
      <c r="A7" s="10" t="s">
        <v>364</v>
      </c>
      <c r="B7" s="11">
        <v>54950</v>
      </c>
      <c r="C7" s="11">
        <v>62800</v>
      </c>
      <c r="D7" s="11">
        <v>70650</v>
      </c>
      <c r="E7" s="11">
        <v>78500</v>
      </c>
      <c r="F7" s="11">
        <v>84800</v>
      </c>
      <c r="G7" s="11">
        <v>91100</v>
      </c>
      <c r="H7" s="11">
        <v>97350</v>
      </c>
      <c r="I7" s="11">
        <v>103650</v>
      </c>
      <c r="N7" t="s">
        <v>298</v>
      </c>
    </row>
    <row r="8" spans="1:14" x14ac:dyDescent="0.25">
      <c r="N8" t="s">
        <v>299</v>
      </c>
    </row>
    <row r="9" spans="1:14" x14ac:dyDescent="0.25">
      <c r="N9" t="s">
        <v>300</v>
      </c>
    </row>
    <row r="10" spans="1:14" x14ac:dyDescent="0.25">
      <c r="N10" t="s">
        <v>301</v>
      </c>
    </row>
    <row r="11" spans="1:14" x14ac:dyDescent="0.25">
      <c r="N11" t="s">
        <v>302</v>
      </c>
    </row>
    <row r="12" spans="1:14" x14ac:dyDescent="0.25">
      <c r="N12" t="s">
        <v>303</v>
      </c>
    </row>
    <row r="13" spans="1:14" x14ac:dyDescent="0.25">
      <c r="N13" t="s">
        <v>304</v>
      </c>
    </row>
    <row r="14" spans="1:14" x14ac:dyDescent="0.25">
      <c r="N14" t="s">
        <v>305</v>
      </c>
    </row>
    <row r="15" spans="1:14" x14ac:dyDescent="0.25">
      <c r="N15" t="s">
        <v>306</v>
      </c>
    </row>
    <row r="16" spans="1:14" x14ac:dyDescent="0.25">
      <c r="N16" t="s">
        <v>307</v>
      </c>
    </row>
    <row r="17" spans="14:14" x14ac:dyDescent="0.25">
      <c r="N17" t="s">
        <v>308</v>
      </c>
    </row>
    <row r="18" spans="14:14" x14ac:dyDescent="0.25">
      <c r="N18" t="s">
        <v>309</v>
      </c>
    </row>
    <row r="19" spans="14:14" x14ac:dyDescent="0.25">
      <c r="N19" t="s">
        <v>310</v>
      </c>
    </row>
    <row r="20" spans="14:14" x14ac:dyDescent="0.25">
      <c r="N20" t="s">
        <v>311</v>
      </c>
    </row>
    <row r="21" spans="14:14" x14ac:dyDescent="0.25">
      <c r="N21" t="s">
        <v>312</v>
      </c>
    </row>
    <row r="22" spans="14:14" x14ac:dyDescent="0.25">
      <c r="N22" t="s">
        <v>313</v>
      </c>
    </row>
    <row r="23" spans="14:14" x14ac:dyDescent="0.25">
      <c r="N23" t="s">
        <v>314</v>
      </c>
    </row>
    <row r="24" spans="14:14" x14ac:dyDescent="0.25">
      <c r="N24" t="s">
        <v>315</v>
      </c>
    </row>
    <row r="25" spans="14:14" x14ac:dyDescent="0.25">
      <c r="N25" t="s">
        <v>316</v>
      </c>
    </row>
    <row r="26" spans="14:14" x14ac:dyDescent="0.25">
      <c r="N26" t="s">
        <v>317</v>
      </c>
    </row>
    <row r="27" spans="14:14" x14ac:dyDescent="0.25">
      <c r="N27" t="s">
        <v>318</v>
      </c>
    </row>
    <row r="28" spans="14:14" x14ac:dyDescent="0.25">
      <c r="N28" t="s">
        <v>319</v>
      </c>
    </row>
    <row r="29" spans="14:14" x14ac:dyDescent="0.25">
      <c r="N29" t="s">
        <v>320</v>
      </c>
    </row>
    <row r="30" spans="14:14" x14ac:dyDescent="0.25">
      <c r="N30" t="s">
        <v>321</v>
      </c>
    </row>
    <row r="31" spans="14:14" x14ac:dyDescent="0.25">
      <c r="N31" t="s">
        <v>322</v>
      </c>
    </row>
    <row r="32" spans="14:14" x14ac:dyDescent="0.25">
      <c r="N32" t="s">
        <v>323</v>
      </c>
    </row>
    <row r="33" spans="14:14" x14ac:dyDescent="0.25">
      <c r="N33" t="s">
        <v>16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7" sqref="B7"/>
    </sheetView>
  </sheetViews>
  <sheetFormatPr defaultRowHeight="15" x14ac:dyDescent="0.25"/>
  <sheetData>
    <row r="1" spans="1:14" x14ac:dyDescent="0.25">
      <c r="A1" t="s">
        <v>25</v>
      </c>
      <c r="N1" t="s">
        <v>157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158</v>
      </c>
    </row>
    <row r="3" spans="1:14" x14ac:dyDescent="0.25">
      <c r="A3" s="5" t="s">
        <v>1</v>
      </c>
      <c r="B3" s="12">
        <f>B4/2</f>
        <v>11025</v>
      </c>
      <c r="C3" s="12">
        <f t="shared" ref="C3:I3" si="0">C4/2</f>
        <v>12600</v>
      </c>
      <c r="D3" s="12">
        <f t="shared" si="0"/>
        <v>14175</v>
      </c>
      <c r="E3" s="12">
        <f t="shared" si="0"/>
        <v>15725</v>
      </c>
      <c r="F3" s="12">
        <f t="shared" si="0"/>
        <v>17000</v>
      </c>
      <c r="G3" s="12">
        <f t="shared" si="0"/>
        <v>18250</v>
      </c>
      <c r="H3" s="12">
        <f t="shared" si="0"/>
        <v>19820</v>
      </c>
      <c r="I3" s="12">
        <f t="shared" si="0"/>
        <v>22060</v>
      </c>
      <c r="N3" t="s">
        <v>159</v>
      </c>
    </row>
    <row r="4" spans="1:14" x14ac:dyDescent="0.25">
      <c r="A4" s="5" t="s">
        <v>2</v>
      </c>
      <c r="B4" s="2">
        <v>22050</v>
      </c>
      <c r="C4" s="2">
        <v>25200</v>
      </c>
      <c r="D4" s="2">
        <v>28350</v>
      </c>
      <c r="E4" s="2">
        <v>31450</v>
      </c>
      <c r="F4" s="2">
        <v>34000</v>
      </c>
      <c r="G4" s="2">
        <v>36500</v>
      </c>
      <c r="H4" s="2">
        <v>39640</v>
      </c>
      <c r="I4" s="2">
        <v>44120</v>
      </c>
      <c r="N4" t="s">
        <v>160</v>
      </c>
    </row>
    <row r="5" spans="1:14" x14ac:dyDescent="0.25">
      <c r="A5" s="5" t="s">
        <v>3</v>
      </c>
      <c r="B5" s="2">
        <v>36700</v>
      </c>
      <c r="C5" s="2">
        <v>41950</v>
      </c>
      <c r="D5" s="2">
        <v>47200</v>
      </c>
      <c r="E5" s="2">
        <v>52400</v>
      </c>
      <c r="F5" s="2">
        <v>56600</v>
      </c>
      <c r="G5" s="2">
        <v>60800</v>
      </c>
      <c r="H5" s="2">
        <v>65000</v>
      </c>
      <c r="I5" s="2">
        <v>69200</v>
      </c>
      <c r="N5" t="s">
        <v>179</v>
      </c>
    </row>
    <row r="6" spans="1:14" x14ac:dyDescent="0.25">
      <c r="A6" s="10" t="s">
        <v>360</v>
      </c>
      <c r="B6" s="11">
        <f>B5*1.2</f>
        <v>44040</v>
      </c>
      <c r="C6" s="11">
        <f t="shared" ref="C6:H6" si="1">C5*1.2</f>
        <v>50340</v>
      </c>
      <c r="D6" s="11">
        <f t="shared" si="1"/>
        <v>56640</v>
      </c>
      <c r="E6" s="11">
        <f t="shared" si="1"/>
        <v>62880</v>
      </c>
      <c r="F6" s="11">
        <f t="shared" si="1"/>
        <v>67920</v>
      </c>
      <c r="G6" s="11">
        <f t="shared" si="1"/>
        <v>72960</v>
      </c>
      <c r="H6" s="11">
        <f t="shared" si="1"/>
        <v>78000</v>
      </c>
      <c r="I6" s="11">
        <f>I5*1.2</f>
        <v>83040</v>
      </c>
      <c r="N6" t="s">
        <v>180</v>
      </c>
    </row>
    <row r="7" spans="1:14" x14ac:dyDescent="0.25">
      <c r="A7" s="10" t="s">
        <v>364</v>
      </c>
      <c r="B7" s="11">
        <v>56400</v>
      </c>
      <c r="C7" s="11">
        <v>64450</v>
      </c>
      <c r="D7" s="11">
        <v>72500</v>
      </c>
      <c r="E7" s="11">
        <v>80550</v>
      </c>
      <c r="F7" s="11">
        <v>87000</v>
      </c>
      <c r="G7" s="11">
        <v>93450</v>
      </c>
      <c r="H7" s="11">
        <v>99900</v>
      </c>
      <c r="I7" s="11">
        <v>106350</v>
      </c>
      <c r="N7" t="s">
        <v>181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N9" sqref="N9"/>
    </sheetView>
  </sheetViews>
  <sheetFormatPr defaultColWidth="9.140625" defaultRowHeight="15" x14ac:dyDescent="0.25"/>
  <cols>
    <col min="1" max="16384" width="9.140625" style="1"/>
  </cols>
  <sheetData>
    <row r="1" spans="1:14" x14ac:dyDescent="0.25">
      <c r="A1" s="1" t="s">
        <v>24</v>
      </c>
      <c r="N1" t="s">
        <v>232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233</v>
      </c>
    </row>
    <row r="3" spans="1:14" x14ac:dyDescent="0.25">
      <c r="A3" s="5" t="s">
        <v>1</v>
      </c>
      <c r="B3" s="12">
        <f>B4/2</f>
        <v>8975</v>
      </c>
      <c r="C3" s="12">
        <f t="shared" ref="C3:I3" si="0">C4/2</f>
        <v>10250</v>
      </c>
      <c r="D3" s="12">
        <f t="shared" si="0"/>
        <v>11525</v>
      </c>
      <c r="E3" s="12">
        <f t="shared" si="0"/>
        <v>13100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234</v>
      </c>
    </row>
    <row r="4" spans="1:14" x14ac:dyDescent="0.25">
      <c r="A4" s="5" t="s">
        <v>2</v>
      </c>
      <c r="B4" s="2">
        <v>17950</v>
      </c>
      <c r="C4" s="2">
        <v>20500</v>
      </c>
      <c r="D4" s="2">
        <v>23050</v>
      </c>
      <c r="E4" s="2">
        <v>26200</v>
      </c>
      <c r="F4" s="2">
        <v>30680</v>
      </c>
      <c r="G4" s="2">
        <v>35160</v>
      </c>
      <c r="H4" s="2">
        <v>39640</v>
      </c>
      <c r="I4" s="2">
        <v>44120</v>
      </c>
      <c r="N4" t="s">
        <v>235</v>
      </c>
    </row>
    <row r="5" spans="1:14" x14ac:dyDescent="0.25">
      <c r="A5" s="5" t="s">
        <v>3</v>
      </c>
      <c r="B5" s="2">
        <v>29900</v>
      </c>
      <c r="C5" s="2">
        <v>34200</v>
      </c>
      <c r="D5" s="2">
        <v>38450</v>
      </c>
      <c r="E5" s="2">
        <v>42700</v>
      </c>
      <c r="F5" s="2">
        <v>46150</v>
      </c>
      <c r="G5" s="2">
        <v>49550</v>
      </c>
      <c r="H5" s="2">
        <v>52950</v>
      </c>
      <c r="I5" s="2">
        <v>56400</v>
      </c>
      <c r="N5" s="1" t="s">
        <v>386</v>
      </c>
    </row>
    <row r="6" spans="1:14" x14ac:dyDescent="0.25">
      <c r="A6" s="10" t="s">
        <v>360</v>
      </c>
      <c r="B6" s="11">
        <f>B5*1.2</f>
        <v>35880</v>
      </c>
      <c r="C6" s="11">
        <f t="shared" ref="C6:H6" si="1">C5*1.2</f>
        <v>41040</v>
      </c>
      <c r="D6" s="11">
        <f t="shared" si="1"/>
        <v>46140</v>
      </c>
      <c r="E6" s="11">
        <f t="shared" si="1"/>
        <v>51240</v>
      </c>
      <c r="F6" s="11">
        <f t="shared" si="1"/>
        <v>55380</v>
      </c>
      <c r="G6" s="11">
        <f t="shared" si="1"/>
        <v>59460</v>
      </c>
      <c r="H6" s="11">
        <f t="shared" si="1"/>
        <v>63540</v>
      </c>
      <c r="I6" s="11">
        <f>I5*1.2</f>
        <v>67680</v>
      </c>
      <c r="N6" s="1" t="s">
        <v>387</v>
      </c>
    </row>
    <row r="7" spans="1:14" x14ac:dyDescent="0.25">
      <c r="A7" s="10" t="s">
        <v>364</v>
      </c>
      <c r="B7" s="11">
        <v>47850</v>
      </c>
      <c r="C7" s="11">
        <v>54650</v>
      </c>
      <c r="D7" s="11">
        <v>61500</v>
      </c>
      <c r="E7" s="11">
        <v>68300</v>
      </c>
      <c r="F7" s="11">
        <v>73800</v>
      </c>
      <c r="G7" s="11">
        <v>79250</v>
      </c>
      <c r="H7" s="11">
        <v>84700</v>
      </c>
      <c r="I7" s="11">
        <v>90200</v>
      </c>
      <c r="N7" s="1" t="s">
        <v>388</v>
      </c>
    </row>
    <row r="8" spans="1:14" x14ac:dyDescent="0.25">
      <c r="N8" s="1" t="s">
        <v>389</v>
      </c>
    </row>
    <row r="9" spans="1:14" x14ac:dyDescent="0.25">
      <c r="N9" t="s">
        <v>236</v>
      </c>
    </row>
    <row r="10" spans="1:14" x14ac:dyDescent="0.25">
      <c r="N10" t="s">
        <v>13</v>
      </c>
    </row>
    <row r="11" spans="1:14" x14ac:dyDescent="0.25">
      <c r="N11" t="s">
        <v>291</v>
      </c>
    </row>
    <row r="12" spans="1:14" x14ac:dyDescent="0.25">
      <c r="N12" t="s">
        <v>237</v>
      </c>
    </row>
    <row r="13" spans="1:14" x14ac:dyDescent="0.25">
      <c r="N13" t="s">
        <v>238</v>
      </c>
    </row>
    <row r="14" spans="1:14" x14ac:dyDescent="0.25">
      <c r="N14" t="s">
        <v>239</v>
      </c>
    </row>
    <row r="15" spans="1:14" x14ac:dyDescent="0.25">
      <c r="N15" t="s">
        <v>240</v>
      </c>
    </row>
    <row r="16" spans="1:14" x14ac:dyDescent="0.25">
      <c r="N16" t="s">
        <v>241</v>
      </c>
    </row>
    <row r="17" spans="14:14" x14ac:dyDescent="0.25">
      <c r="N17" t="s">
        <v>242</v>
      </c>
    </row>
    <row r="18" spans="14:14" x14ac:dyDescent="0.25">
      <c r="N18" t="s">
        <v>243</v>
      </c>
    </row>
    <row r="19" spans="14:14" x14ac:dyDescent="0.25">
      <c r="N19" t="s">
        <v>244</v>
      </c>
    </row>
    <row r="20" spans="14:14" x14ac:dyDescent="0.25">
      <c r="N20" t="s">
        <v>245</v>
      </c>
    </row>
    <row r="21" spans="14:14" x14ac:dyDescent="0.25">
      <c r="N21" t="s">
        <v>246</v>
      </c>
    </row>
    <row r="22" spans="14:14" x14ac:dyDescent="0.25">
      <c r="N22" t="s">
        <v>247</v>
      </c>
    </row>
    <row r="23" spans="14:14" x14ac:dyDescent="0.25">
      <c r="N23" t="s">
        <v>251</v>
      </c>
    </row>
    <row r="24" spans="14:14" x14ac:dyDescent="0.25">
      <c r="N24" t="s">
        <v>248</v>
      </c>
    </row>
    <row r="25" spans="14:14" x14ac:dyDescent="0.25">
      <c r="N25" t="s">
        <v>249</v>
      </c>
    </row>
    <row r="26" spans="14:14" x14ac:dyDescent="0.25">
      <c r="N26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C21" sqref="C21"/>
    </sheetView>
  </sheetViews>
  <sheetFormatPr defaultRowHeight="15" x14ac:dyDescent="0.25"/>
  <cols>
    <col min="2" max="8" width="10.140625" bestFit="1" customWidth="1"/>
    <col min="9" max="9" width="11.140625" bestFit="1" customWidth="1"/>
  </cols>
  <sheetData>
    <row r="1" spans="1:14" x14ac:dyDescent="0.25">
      <c r="A1" t="s">
        <v>274</v>
      </c>
      <c r="N1" t="s">
        <v>20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27</v>
      </c>
    </row>
    <row r="3" spans="1:14" x14ac:dyDescent="0.25">
      <c r="A3" s="5" t="s">
        <v>1</v>
      </c>
      <c r="B3" s="12">
        <f>B4/2</f>
        <v>10150</v>
      </c>
      <c r="C3" s="12">
        <f t="shared" ref="C3:I3" si="0">C4/2</f>
        <v>11600</v>
      </c>
      <c r="D3" s="12">
        <f t="shared" si="0"/>
        <v>13050</v>
      </c>
      <c r="E3" s="12">
        <f t="shared" si="0"/>
        <v>14500</v>
      </c>
      <c r="F3" s="12">
        <f t="shared" si="0"/>
        <v>15675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28</v>
      </c>
    </row>
    <row r="4" spans="1:14" x14ac:dyDescent="0.25">
      <c r="A4" s="5" t="s">
        <v>2</v>
      </c>
      <c r="B4" s="2">
        <v>20300</v>
      </c>
      <c r="C4" s="2">
        <v>23200</v>
      </c>
      <c r="D4" s="2">
        <v>26100</v>
      </c>
      <c r="E4" s="2">
        <v>29000</v>
      </c>
      <c r="F4" s="2">
        <v>31350</v>
      </c>
      <c r="G4" s="2">
        <v>35160</v>
      </c>
      <c r="H4" s="2">
        <v>39640</v>
      </c>
      <c r="I4" s="2">
        <v>44120</v>
      </c>
      <c r="N4" t="s">
        <v>29</v>
      </c>
    </row>
    <row r="5" spans="1:14" x14ac:dyDescent="0.25">
      <c r="A5" s="5" t="s">
        <v>3</v>
      </c>
      <c r="B5" s="2">
        <v>33850</v>
      </c>
      <c r="C5" s="2">
        <v>38650</v>
      </c>
      <c r="D5" s="2">
        <v>43500</v>
      </c>
      <c r="E5" s="2">
        <v>48300</v>
      </c>
      <c r="F5" s="2">
        <v>52200</v>
      </c>
      <c r="G5" s="2">
        <v>56050</v>
      </c>
      <c r="H5" s="2">
        <v>59900</v>
      </c>
      <c r="I5" s="2">
        <v>63800</v>
      </c>
      <c r="N5" t="s">
        <v>30</v>
      </c>
    </row>
    <row r="6" spans="1:14" x14ac:dyDescent="0.25">
      <c r="A6" s="10" t="s">
        <v>360</v>
      </c>
      <c r="B6" s="11">
        <f>B5*1.2</f>
        <v>40620</v>
      </c>
      <c r="C6" s="11">
        <f t="shared" ref="C6:H6" si="1">C5*1.2</f>
        <v>46380</v>
      </c>
      <c r="D6" s="11">
        <f t="shared" si="1"/>
        <v>52200</v>
      </c>
      <c r="E6" s="11">
        <f t="shared" si="1"/>
        <v>57960</v>
      </c>
      <c r="F6" s="11">
        <f t="shared" si="1"/>
        <v>62640</v>
      </c>
      <c r="G6" s="11">
        <f t="shared" si="1"/>
        <v>67260</v>
      </c>
      <c r="H6" s="11">
        <f t="shared" si="1"/>
        <v>71880</v>
      </c>
      <c r="I6" s="11">
        <f>I5*1.2</f>
        <v>76560</v>
      </c>
      <c r="N6" t="s">
        <v>31</v>
      </c>
    </row>
    <row r="7" spans="1:14" x14ac:dyDescent="0.25">
      <c r="A7" s="10" t="s">
        <v>364</v>
      </c>
      <c r="B7" s="11">
        <v>54150</v>
      </c>
      <c r="C7" s="11">
        <v>61850</v>
      </c>
      <c r="D7" s="11">
        <v>69600</v>
      </c>
      <c r="E7" s="11">
        <v>77300</v>
      </c>
      <c r="F7" s="11">
        <v>83500</v>
      </c>
      <c r="G7" s="11">
        <v>89700</v>
      </c>
      <c r="H7" s="11">
        <v>95900</v>
      </c>
      <c r="I7" s="11">
        <v>102050</v>
      </c>
      <c r="N7" t="s">
        <v>32</v>
      </c>
    </row>
    <row r="8" spans="1:14" x14ac:dyDescent="0.25">
      <c r="A8" s="8"/>
      <c r="N8" t="s">
        <v>33</v>
      </c>
    </row>
    <row r="9" spans="1:14" x14ac:dyDescent="0.25">
      <c r="A9" s="8"/>
      <c r="N9" t="s">
        <v>34</v>
      </c>
    </row>
    <row r="10" spans="1:14" x14ac:dyDescent="0.25">
      <c r="N10" t="s">
        <v>35</v>
      </c>
    </row>
    <row r="11" spans="1:14" x14ac:dyDescent="0.25">
      <c r="N11" t="s">
        <v>36</v>
      </c>
    </row>
    <row r="12" spans="1:14" x14ac:dyDescent="0.25">
      <c r="N12" t="s">
        <v>37</v>
      </c>
    </row>
    <row r="13" spans="1:14" x14ac:dyDescent="0.25">
      <c r="N13" t="s">
        <v>38</v>
      </c>
    </row>
    <row r="14" spans="1:14" x14ac:dyDescent="0.25">
      <c r="N14" t="s">
        <v>39</v>
      </c>
    </row>
    <row r="15" spans="1:14" x14ac:dyDescent="0.25">
      <c r="N15" t="s">
        <v>40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9" sqref="B9"/>
    </sheetView>
  </sheetViews>
  <sheetFormatPr defaultRowHeight="15" x14ac:dyDescent="0.25"/>
  <sheetData>
    <row r="1" spans="1:14" x14ac:dyDescent="0.25">
      <c r="A1" t="s">
        <v>26</v>
      </c>
      <c r="N1" t="s">
        <v>182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</row>
    <row r="3" spans="1:14" x14ac:dyDescent="0.25">
      <c r="A3" s="5" t="s">
        <v>1</v>
      </c>
      <c r="B3" s="12">
        <f>B4/2</f>
        <v>12250</v>
      </c>
      <c r="C3" s="12">
        <f t="shared" ref="C3:I3" si="0">C4/2</f>
        <v>14000</v>
      </c>
      <c r="D3" s="12">
        <f t="shared" si="0"/>
        <v>15750</v>
      </c>
      <c r="E3" s="12">
        <f t="shared" si="0"/>
        <v>17500</v>
      </c>
      <c r="F3" s="12">
        <f t="shared" si="0"/>
        <v>18900</v>
      </c>
      <c r="G3" s="12">
        <f t="shared" si="0"/>
        <v>20300</v>
      </c>
      <c r="H3" s="12">
        <f t="shared" si="0"/>
        <v>21700</v>
      </c>
      <c r="I3" s="12">
        <f t="shared" si="0"/>
        <v>23100</v>
      </c>
    </row>
    <row r="4" spans="1:14" x14ac:dyDescent="0.25">
      <c r="A4" s="5" t="s">
        <v>2</v>
      </c>
      <c r="B4" s="2">
        <v>24500</v>
      </c>
      <c r="C4" s="2">
        <v>28000</v>
      </c>
      <c r="D4" s="2">
        <v>31500</v>
      </c>
      <c r="E4" s="2">
        <v>35000</v>
      </c>
      <c r="F4" s="2">
        <v>37800</v>
      </c>
      <c r="G4" s="2">
        <v>40600</v>
      </c>
      <c r="H4" s="2">
        <v>43400</v>
      </c>
      <c r="I4" s="2">
        <v>46200</v>
      </c>
    </row>
    <row r="5" spans="1:14" x14ac:dyDescent="0.25">
      <c r="A5" s="5" t="s">
        <v>3</v>
      </c>
      <c r="B5" s="2">
        <v>40850</v>
      </c>
      <c r="C5" s="2">
        <v>46700</v>
      </c>
      <c r="D5" s="2">
        <v>52550</v>
      </c>
      <c r="E5" s="2">
        <v>58350</v>
      </c>
      <c r="F5" s="2">
        <v>63050</v>
      </c>
      <c r="G5" s="2">
        <v>67700</v>
      </c>
      <c r="H5" s="2">
        <v>72400</v>
      </c>
      <c r="I5" s="2">
        <v>77050</v>
      </c>
    </row>
    <row r="6" spans="1:14" x14ac:dyDescent="0.25">
      <c r="A6" s="10" t="s">
        <v>360</v>
      </c>
      <c r="B6" s="11">
        <f>B5*1.2</f>
        <v>49020</v>
      </c>
      <c r="C6" s="11">
        <f t="shared" ref="C6:H6" si="1">C5*1.2</f>
        <v>56040</v>
      </c>
      <c r="D6" s="11">
        <f t="shared" si="1"/>
        <v>63060</v>
      </c>
      <c r="E6" s="11">
        <f t="shared" si="1"/>
        <v>70020</v>
      </c>
      <c r="F6" s="11">
        <f t="shared" si="1"/>
        <v>75660</v>
      </c>
      <c r="G6" s="11">
        <f t="shared" si="1"/>
        <v>81240</v>
      </c>
      <c r="H6" s="11">
        <f t="shared" si="1"/>
        <v>86880</v>
      </c>
      <c r="I6" s="11">
        <f>I5*1.2</f>
        <v>92460</v>
      </c>
    </row>
    <row r="7" spans="1:14" x14ac:dyDescent="0.25">
      <c r="A7" s="10" t="s">
        <v>364</v>
      </c>
      <c r="B7" s="11">
        <v>56150</v>
      </c>
      <c r="C7" s="11">
        <v>64150</v>
      </c>
      <c r="D7" s="11">
        <v>72150</v>
      </c>
      <c r="E7" s="11">
        <v>80150</v>
      </c>
      <c r="F7" s="11">
        <v>86600</v>
      </c>
      <c r="G7" s="11">
        <v>93000</v>
      </c>
      <c r="H7" s="11">
        <v>99400</v>
      </c>
      <c r="I7" s="11">
        <v>105800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A10" sqref="A10"/>
    </sheetView>
  </sheetViews>
  <sheetFormatPr defaultRowHeight="15" x14ac:dyDescent="0.25"/>
  <cols>
    <col min="1" max="1" width="34.42578125" customWidth="1"/>
  </cols>
  <sheetData>
    <row r="1" spans="1:1" x14ac:dyDescent="0.25">
      <c r="A1" t="s">
        <v>365</v>
      </c>
    </row>
    <row r="2" spans="1:1" x14ac:dyDescent="0.25">
      <c r="A2" t="s">
        <v>366</v>
      </c>
    </row>
    <row r="3" spans="1:1" x14ac:dyDescent="0.25">
      <c r="A3" t="s">
        <v>361</v>
      </c>
    </row>
    <row r="4" spans="1:1" x14ac:dyDescent="0.25">
      <c r="A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workbookViewId="0">
      <selection activeCell="D7" sqref="D7"/>
    </sheetView>
  </sheetViews>
  <sheetFormatPr defaultRowHeight="15" x14ac:dyDescent="0.25"/>
  <sheetData>
    <row r="1" spans="1:14" x14ac:dyDescent="0.25">
      <c r="A1" t="s">
        <v>275</v>
      </c>
      <c r="N1" t="s">
        <v>63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351</v>
      </c>
    </row>
    <row r="3" spans="1:14" x14ac:dyDescent="0.25">
      <c r="A3" s="5" t="s">
        <v>1</v>
      </c>
      <c r="B3" s="12">
        <f>B4/2</f>
        <v>13425</v>
      </c>
      <c r="C3" s="12">
        <f t="shared" ref="C3:I3" si="0">C4/2</f>
        <v>15350</v>
      </c>
      <c r="D3" s="12">
        <f t="shared" si="0"/>
        <v>17275</v>
      </c>
      <c r="E3" s="12">
        <f t="shared" si="0"/>
        <v>19175</v>
      </c>
      <c r="F3" s="12">
        <f t="shared" si="0"/>
        <v>20725</v>
      </c>
      <c r="G3" s="12">
        <f t="shared" si="0"/>
        <v>22250</v>
      </c>
      <c r="H3" s="12">
        <f t="shared" si="0"/>
        <v>23800</v>
      </c>
      <c r="I3" s="12">
        <f t="shared" si="0"/>
        <v>25325</v>
      </c>
      <c r="N3" t="s">
        <v>64</v>
      </c>
    </row>
    <row r="4" spans="1:14" x14ac:dyDescent="0.25">
      <c r="A4" s="5" t="s">
        <v>2</v>
      </c>
      <c r="B4" s="2">
        <v>26850</v>
      </c>
      <c r="C4" s="2">
        <v>30700</v>
      </c>
      <c r="D4" s="2">
        <v>34550</v>
      </c>
      <c r="E4" s="2">
        <v>38350</v>
      </c>
      <c r="F4" s="2">
        <v>41450</v>
      </c>
      <c r="G4" s="2">
        <v>44500</v>
      </c>
      <c r="H4" s="2">
        <v>47600</v>
      </c>
      <c r="I4" s="2">
        <v>50650</v>
      </c>
      <c r="N4" t="s">
        <v>65</v>
      </c>
    </row>
    <row r="5" spans="1:14" x14ac:dyDescent="0.25">
      <c r="A5" s="5" t="s">
        <v>3</v>
      </c>
      <c r="B5" s="2">
        <v>44800</v>
      </c>
      <c r="C5" s="2">
        <v>51200</v>
      </c>
      <c r="D5" s="2">
        <v>57600</v>
      </c>
      <c r="E5" s="2">
        <v>63950</v>
      </c>
      <c r="F5" s="2">
        <v>69100</v>
      </c>
      <c r="G5" s="2">
        <v>74200</v>
      </c>
      <c r="H5" s="2">
        <v>79300</v>
      </c>
      <c r="I5" s="2">
        <v>84450</v>
      </c>
      <c r="N5" t="s">
        <v>66</v>
      </c>
    </row>
    <row r="6" spans="1:14" x14ac:dyDescent="0.25">
      <c r="A6" s="10" t="s">
        <v>360</v>
      </c>
      <c r="B6" s="11">
        <f>B5*1.2</f>
        <v>53760</v>
      </c>
      <c r="C6" s="11">
        <f t="shared" ref="C6:H6" si="1">C5*1.2</f>
        <v>61440</v>
      </c>
      <c r="D6" s="11">
        <f t="shared" si="1"/>
        <v>69120</v>
      </c>
      <c r="E6" s="11">
        <f t="shared" si="1"/>
        <v>76740</v>
      </c>
      <c r="F6" s="11">
        <f t="shared" si="1"/>
        <v>82920</v>
      </c>
      <c r="G6" s="11">
        <f t="shared" si="1"/>
        <v>89040</v>
      </c>
      <c r="H6" s="11">
        <f t="shared" si="1"/>
        <v>95160</v>
      </c>
      <c r="I6" s="11">
        <f>I5*1.2</f>
        <v>101340</v>
      </c>
      <c r="N6" t="s">
        <v>67</v>
      </c>
    </row>
    <row r="7" spans="1:14" x14ac:dyDescent="0.25">
      <c r="A7" s="10" t="s">
        <v>364</v>
      </c>
      <c r="B7" s="11">
        <v>67400</v>
      </c>
      <c r="C7" s="11">
        <v>77000</v>
      </c>
      <c r="D7" s="11">
        <v>86650</v>
      </c>
      <c r="E7" s="11">
        <v>96250</v>
      </c>
      <c r="F7" s="11">
        <v>103950</v>
      </c>
      <c r="G7" s="11">
        <v>111650</v>
      </c>
      <c r="H7" s="11">
        <v>119350</v>
      </c>
      <c r="I7" s="11">
        <v>127050</v>
      </c>
      <c r="N7" t="s">
        <v>68</v>
      </c>
    </row>
    <row r="8" spans="1:14" x14ac:dyDescent="0.25">
      <c r="N8" t="s">
        <v>106</v>
      </c>
    </row>
    <row r="9" spans="1:14" x14ac:dyDescent="0.25">
      <c r="N9" t="s">
        <v>69</v>
      </c>
    </row>
    <row r="10" spans="1:14" x14ac:dyDescent="0.25">
      <c r="N10" t="s">
        <v>41</v>
      </c>
    </row>
    <row r="11" spans="1:14" x14ac:dyDescent="0.25">
      <c r="N11" t="s">
        <v>15</v>
      </c>
    </row>
    <row r="12" spans="1:14" x14ac:dyDescent="0.25">
      <c r="N12" t="s">
        <v>70</v>
      </c>
    </row>
    <row r="13" spans="1:14" x14ac:dyDescent="0.25">
      <c r="N13" t="s">
        <v>107</v>
      </c>
    </row>
    <row r="14" spans="1:14" x14ac:dyDescent="0.25">
      <c r="N14" t="s">
        <v>108</v>
      </c>
    </row>
    <row r="15" spans="1:14" x14ac:dyDescent="0.25">
      <c r="N15" t="s">
        <v>71</v>
      </c>
    </row>
    <row r="16" spans="1:14" x14ac:dyDescent="0.25">
      <c r="N16" t="s">
        <v>72</v>
      </c>
    </row>
    <row r="17" spans="14:14" x14ac:dyDescent="0.25">
      <c r="N17" t="s">
        <v>109</v>
      </c>
    </row>
    <row r="18" spans="14:14" x14ac:dyDescent="0.25">
      <c r="N18" t="s">
        <v>73</v>
      </c>
    </row>
    <row r="19" spans="14:14" x14ac:dyDescent="0.25">
      <c r="N19" t="s">
        <v>133</v>
      </c>
    </row>
    <row r="20" spans="14:14" x14ac:dyDescent="0.25">
      <c r="N20" t="s">
        <v>353</v>
      </c>
    </row>
    <row r="21" spans="14:14" x14ac:dyDescent="0.25">
      <c r="N21" t="s">
        <v>110</v>
      </c>
    </row>
    <row r="22" spans="14:14" x14ac:dyDescent="0.25">
      <c r="N22" t="s">
        <v>74</v>
      </c>
    </row>
    <row r="23" spans="14:14" x14ac:dyDescent="0.25">
      <c r="N23" t="s">
        <v>42</v>
      </c>
    </row>
    <row r="24" spans="14:14" x14ac:dyDescent="0.25">
      <c r="N24" t="s">
        <v>111</v>
      </c>
    </row>
    <row r="25" spans="14:14" x14ac:dyDescent="0.25">
      <c r="N25" t="s">
        <v>112</v>
      </c>
    </row>
    <row r="26" spans="14:14" x14ac:dyDescent="0.25">
      <c r="N26" t="s">
        <v>134</v>
      </c>
    </row>
    <row r="27" spans="14:14" x14ac:dyDescent="0.25">
      <c r="N27" t="s">
        <v>43</v>
      </c>
    </row>
    <row r="28" spans="14:14" x14ac:dyDescent="0.25">
      <c r="N28" t="s">
        <v>75</v>
      </c>
    </row>
    <row r="29" spans="14:14" x14ac:dyDescent="0.25">
      <c r="N29" t="s">
        <v>113</v>
      </c>
    </row>
    <row r="30" spans="14:14" x14ac:dyDescent="0.25">
      <c r="N30" t="s">
        <v>17</v>
      </c>
    </row>
    <row r="31" spans="14:14" x14ac:dyDescent="0.25">
      <c r="N31" t="s">
        <v>114</v>
      </c>
    </row>
    <row r="32" spans="14:14" x14ac:dyDescent="0.25">
      <c r="N32" t="s">
        <v>44</v>
      </c>
    </row>
    <row r="33" spans="14:14" x14ac:dyDescent="0.25">
      <c r="N33" t="s">
        <v>45</v>
      </c>
    </row>
    <row r="34" spans="14:14" x14ac:dyDescent="0.25">
      <c r="N34" t="s">
        <v>135</v>
      </c>
    </row>
    <row r="35" spans="14:14" x14ac:dyDescent="0.25">
      <c r="N35" t="s">
        <v>136</v>
      </c>
    </row>
    <row r="36" spans="14:14" x14ac:dyDescent="0.25">
      <c r="N36" t="s">
        <v>115</v>
      </c>
    </row>
    <row r="37" spans="14:14" x14ac:dyDescent="0.25">
      <c r="N37" t="s">
        <v>76</v>
      </c>
    </row>
    <row r="38" spans="14:14" x14ac:dyDescent="0.25">
      <c r="N38" t="s">
        <v>77</v>
      </c>
    </row>
    <row r="39" spans="14:14" x14ac:dyDescent="0.25">
      <c r="N39" t="s">
        <v>78</v>
      </c>
    </row>
    <row r="40" spans="14:14" x14ac:dyDescent="0.25">
      <c r="N40" t="s">
        <v>137</v>
      </c>
    </row>
    <row r="41" spans="14:14" x14ac:dyDescent="0.25">
      <c r="N41" t="s">
        <v>46</v>
      </c>
    </row>
    <row r="42" spans="14:14" x14ac:dyDescent="0.25">
      <c r="N42" t="s">
        <v>18</v>
      </c>
    </row>
    <row r="43" spans="14:14" x14ac:dyDescent="0.25">
      <c r="N43" t="s">
        <v>79</v>
      </c>
    </row>
    <row r="44" spans="14:14" x14ac:dyDescent="0.25">
      <c r="N44" t="s">
        <v>80</v>
      </c>
    </row>
    <row r="45" spans="14:14" x14ac:dyDescent="0.25">
      <c r="N45" t="s">
        <v>81</v>
      </c>
    </row>
    <row r="46" spans="14:14" x14ac:dyDescent="0.25">
      <c r="N46" t="s">
        <v>19</v>
      </c>
    </row>
    <row r="47" spans="14:14" x14ac:dyDescent="0.25">
      <c r="N47" t="s">
        <v>47</v>
      </c>
    </row>
    <row r="48" spans="14:14" x14ac:dyDescent="0.25">
      <c r="N48" t="s">
        <v>82</v>
      </c>
    </row>
    <row r="49" spans="14:14" x14ac:dyDescent="0.25">
      <c r="N49" t="s">
        <v>48</v>
      </c>
    </row>
    <row r="50" spans="14:14" x14ac:dyDescent="0.25">
      <c r="N50" t="s">
        <v>49</v>
      </c>
    </row>
    <row r="51" spans="14:14" x14ac:dyDescent="0.25">
      <c r="N51" t="s">
        <v>83</v>
      </c>
    </row>
    <row r="52" spans="14:14" x14ac:dyDescent="0.25">
      <c r="N52" t="s">
        <v>138</v>
      </c>
    </row>
    <row r="53" spans="14:14" x14ac:dyDescent="0.25">
      <c r="N53" t="s">
        <v>84</v>
      </c>
    </row>
    <row r="54" spans="14:14" x14ac:dyDescent="0.25">
      <c r="N54" t="s">
        <v>116</v>
      </c>
    </row>
    <row r="55" spans="14:14" x14ac:dyDescent="0.25">
      <c r="N55" t="s">
        <v>85</v>
      </c>
    </row>
    <row r="56" spans="14:14" x14ac:dyDescent="0.25">
      <c r="N56" t="s">
        <v>117</v>
      </c>
    </row>
    <row r="57" spans="14:14" x14ac:dyDescent="0.25">
      <c r="N57" t="s">
        <v>86</v>
      </c>
    </row>
    <row r="58" spans="14:14" x14ac:dyDescent="0.25">
      <c r="N58" t="s">
        <v>50</v>
      </c>
    </row>
    <row r="59" spans="14:14" x14ac:dyDescent="0.25">
      <c r="N59" t="s">
        <v>118</v>
      </c>
    </row>
    <row r="60" spans="14:14" x14ac:dyDescent="0.25">
      <c r="N60" t="s">
        <v>119</v>
      </c>
    </row>
    <row r="61" spans="14:14" x14ac:dyDescent="0.25">
      <c r="N61" t="s">
        <v>51</v>
      </c>
    </row>
    <row r="62" spans="14:14" x14ac:dyDescent="0.25">
      <c r="N62" t="s">
        <v>87</v>
      </c>
    </row>
    <row r="63" spans="14:14" x14ac:dyDescent="0.25">
      <c r="N63" t="s">
        <v>120</v>
      </c>
    </row>
    <row r="64" spans="14:14" x14ac:dyDescent="0.25">
      <c r="N64" t="s">
        <v>52</v>
      </c>
    </row>
    <row r="65" spans="14:14" x14ac:dyDescent="0.25">
      <c r="N65" t="s">
        <v>53</v>
      </c>
    </row>
    <row r="66" spans="14:14" x14ac:dyDescent="0.25">
      <c r="N66" t="s">
        <v>88</v>
      </c>
    </row>
    <row r="67" spans="14:14" x14ac:dyDescent="0.25">
      <c r="N67" t="s">
        <v>121</v>
      </c>
    </row>
    <row r="68" spans="14:14" x14ac:dyDescent="0.25">
      <c r="N68" t="s">
        <v>89</v>
      </c>
    </row>
    <row r="69" spans="14:14" x14ac:dyDescent="0.25">
      <c r="N69" t="s">
        <v>139</v>
      </c>
    </row>
    <row r="70" spans="14:14" x14ac:dyDescent="0.25">
      <c r="N70" t="s">
        <v>122</v>
      </c>
    </row>
    <row r="71" spans="14:14" x14ac:dyDescent="0.25">
      <c r="N71" t="s">
        <v>54</v>
      </c>
    </row>
    <row r="72" spans="14:14" x14ac:dyDescent="0.25">
      <c r="N72" t="s">
        <v>352</v>
      </c>
    </row>
    <row r="73" spans="14:14" x14ac:dyDescent="0.25">
      <c r="N73" t="s">
        <v>123</v>
      </c>
    </row>
    <row r="74" spans="14:14" x14ac:dyDescent="0.25">
      <c r="N74" t="s">
        <v>140</v>
      </c>
    </row>
    <row r="75" spans="14:14" x14ac:dyDescent="0.25">
      <c r="N75" t="s">
        <v>124</v>
      </c>
    </row>
    <row r="76" spans="14:14" x14ac:dyDescent="0.25">
      <c r="N76" t="s">
        <v>125</v>
      </c>
    </row>
    <row r="77" spans="14:14" x14ac:dyDescent="0.25">
      <c r="N77" t="s">
        <v>90</v>
      </c>
    </row>
    <row r="78" spans="14:14" x14ac:dyDescent="0.25">
      <c r="N78" t="s">
        <v>354</v>
      </c>
    </row>
    <row r="79" spans="14:14" x14ac:dyDescent="0.25">
      <c r="N79" t="s">
        <v>141</v>
      </c>
    </row>
    <row r="80" spans="14:14" x14ac:dyDescent="0.25">
      <c r="N80" t="s">
        <v>55</v>
      </c>
    </row>
    <row r="81" spans="14:14" x14ac:dyDescent="0.25">
      <c r="N81" t="s">
        <v>56</v>
      </c>
    </row>
    <row r="82" spans="14:14" x14ac:dyDescent="0.25">
      <c r="N82" t="s">
        <v>57</v>
      </c>
    </row>
    <row r="83" spans="14:14" x14ac:dyDescent="0.25">
      <c r="N83" t="s">
        <v>58</v>
      </c>
    </row>
    <row r="84" spans="14:14" x14ac:dyDescent="0.25">
      <c r="N84" t="s">
        <v>59</v>
      </c>
    </row>
    <row r="85" spans="14:14" x14ac:dyDescent="0.25">
      <c r="N85" t="s">
        <v>142</v>
      </c>
    </row>
    <row r="86" spans="14:14" x14ac:dyDescent="0.25">
      <c r="N86" t="s">
        <v>126</v>
      </c>
    </row>
    <row r="87" spans="14:14" x14ac:dyDescent="0.25">
      <c r="N87" t="s">
        <v>91</v>
      </c>
    </row>
    <row r="88" spans="14:14" x14ac:dyDescent="0.25">
      <c r="N88" t="s">
        <v>92</v>
      </c>
    </row>
    <row r="89" spans="14:14" x14ac:dyDescent="0.25">
      <c r="N89" t="s">
        <v>93</v>
      </c>
    </row>
    <row r="90" spans="14:14" x14ac:dyDescent="0.25">
      <c r="N90" t="s">
        <v>94</v>
      </c>
    </row>
    <row r="91" spans="14:14" x14ac:dyDescent="0.25">
      <c r="N91" t="s">
        <v>127</v>
      </c>
    </row>
    <row r="92" spans="14:14" x14ac:dyDescent="0.25">
      <c r="N92" t="s">
        <v>95</v>
      </c>
    </row>
    <row r="93" spans="14:14" x14ac:dyDescent="0.25">
      <c r="N93" t="s">
        <v>96</v>
      </c>
    </row>
    <row r="94" spans="14:14" x14ac:dyDescent="0.25">
      <c r="N94" t="s">
        <v>60</v>
      </c>
    </row>
    <row r="95" spans="14:14" x14ac:dyDescent="0.25">
      <c r="N95" t="s">
        <v>61</v>
      </c>
    </row>
    <row r="96" spans="14:14" x14ac:dyDescent="0.25">
      <c r="N96" t="s">
        <v>97</v>
      </c>
    </row>
    <row r="97" spans="14:14" x14ac:dyDescent="0.25">
      <c r="N97" t="s">
        <v>98</v>
      </c>
    </row>
    <row r="98" spans="14:14" x14ac:dyDescent="0.25">
      <c r="N98" t="s">
        <v>128</v>
      </c>
    </row>
    <row r="99" spans="14:14" x14ac:dyDescent="0.25">
      <c r="N99" t="s">
        <v>99</v>
      </c>
    </row>
    <row r="100" spans="14:14" x14ac:dyDescent="0.25">
      <c r="N100" t="s">
        <v>143</v>
      </c>
    </row>
    <row r="101" spans="14:14" x14ac:dyDescent="0.25">
      <c r="N101" t="s">
        <v>100</v>
      </c>
    </row>
    <row r="102" spans="14:14" x14ac:dyDescent="0.25">
      <c r="N102" t="s">
        <v>101</v>
      </c>
    </row>
    <row r="103" spans="14:14" x14ac:dyDescent="0.25">
      <c r="N103" t="s">
        <v>129</v>
      </c>
    </row>
    <row r="104" spans="14:14" x14ac:dyDescent="0.25">
      <c r="N104" t="s">
        <v>62</v>
      </c>
    </row>
    <row r="105" spans="14:14" x14ac:dyDescent="0.25">
      <c r="N105" t="s">
        <v>102</v>
      </c>
    </row>
    <row r="106" spans="14:14" x14ac:dyDescent="0.25">
      <c r="N106" t="s">
        <v>130</v>
      </c>
    </row>
    <row r="107" spans="14:14" x14ac:dyDescent="0.25">
      <c r="N107" t="s">
        <v>131</v>
      </c>
    </row>
    <row r="108" spans="14:14" x14ac:dyDescent="0.25">
      <c r="N108" t="s">
        <v>103</v>
      </c>
    </row>
    <row r="109" spans="14:14" x14ac:dyDescent="0.25">
      <c r="N109" t="s">
        <v>104</v>
      </c>
    </row>
    <row r="110" spans="14:14" x14ac:dyDescent="0.25">
      <c r="N110" t="s">
        <v>355</v>
      </c>
    </row>
    <row r="111" spans="14:14" x14ac:dyDescent="0.25">
      <c r="N111" t="s">
        <v>105</v>
      </c>
    </row>
    <row r="112" spans="14:14" x14ac:dyDescent="0.25">
      <c r="N112" t="s">
        <v>132</v>
      </c>
    </row>
  </sheetData>
  <sortState ref="N1:N112">
    <sortCondition ref="N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D13" sqref="D13"/>
    </sheetView>
  </sheetViews>
  <sheetFormatPr defaultRowHeight="15" x14ac:dyDescent="0.25"/>
  <sheetData>
    <row r="1" spans="1:14" x14ac:dyDescent="0.25">
      <c r="A1" t="s">
        <v>276</v>
      </c>
      <c r="N1" t="s">
        <v>144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145</v>
      </c>
    </row>
    <row r="3" spans="1:14" x14ac:dyDescent="0.25">
      <c r="A3" s="5" t="s">
        <v>1</v>
      </c>
      <c r="B3" s="12">
        <f>B4/2</f>
        <v>10000</v>
      </c>
      <c r="C3" s="12">
        <f t="shared" ref="C3:I3" si="0">C4/2</f>
        <v>11425</v>
      </c>
      <c r="D3" s="12">
        <f t="shared" si="0"/>
        <v>12850</v>
      </c>
      <c r="E3" s="12">
        <f t="shared" si="0"/>
        <v>14275</v>
      </c>
      <c r="F3" s="12">
        <f t="shared" si="0"/>
        <v>15425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146</v>
      </c>
    </row>
    <row r="4" spans="1:14" x14ac:dyDescent="0.25">
      <c r="A4" s="5" t="s">
        <v>2</v>
      </c>
      <c r="B4" s="2">
        <v>20000</v>
      </c>
      <c r="C4" s="2">
        <v>22850</v>
      </c>
      <c r="D4" s="2">
        <v>25700</v>
      </c>
      <c r="E4" s="2">
        <v>28550</v>
      </c>
      <c r="F4" s="2">
        <v>30850</v>
      </c>
      <c r="G4" s="2">
        <v>35160</v>
      </c>
      <c r="H4" s="2">
        <v>39640</v>
      </c>
      <c r="I4" s="2">
        <v>44120</v>
      </c>
      <c r="N4" t="s">
        <v>21</v>
      </c>
    </row>
    <row r="5" spans="1:14" x14ac:dyDescent="0.25">
      <c r="A5" s="5" t="s">
        <v>3</v>
      </c>
      <c r="B5" s="2">
        <v>33350</v>
      </c>
      <c r="C5" s="2">
        <v>38100</v>
      </c>
      <c r="D5" s="2">
        <v>42850</v>
      </c>
      <c r="E5" s="2">
        <v>47600</v>
      </c>
      <c r="F5" s="2">
        <v>51450</v>
      </c>
      <c r="G5" s="2">
        <v>55250</v>
      </c>
      <c r="H5" s="2">
        <v>59050</v>
      </c>
      <c r="I5" s="2">
        <v>62850</v>
      </c>
      <c r="N5" t="s">
        <v>147</v>
      </c>
    </row>
    <row r="6" spans="1:14" x14ac:dyDescent="0.25">
      <c r="A6" s="10" t="s">
        <v>360</v>
      </c>
      <c r="B6" s="11">
        <f>B5*1.2</f>
        <v>40020</v>
      </c>
      <c r="C6" s="11">
        <f t="shared" ref="C6:H6" si="1">C5*1.2</f>
        <v>45720</v>
      </c>
      <c r="D6" s="11">
        <f t="shared" si="1"/>
        <v>51420</v>
      </c>
      <c r="E6" s="11">
        <f t="shared" si="1"/>
        <v>57120</v>
      </c>
      <c r="F6" s="11">
        <f t="shared" si="1"/>
        <v>61740</v>
      </c>
      <c r="G6" s="11">
        <f t="shared" si="1"/>
        <v>66300</v>
      </c>
      <c r="H6" s="11">
        <f t="shared" si="1"/>
        <v>70860</v>
      </c>
      <c r="I6" s="11">
        <f>I5*1.2</f>
        <v>75420</v>
      </c>
      <c r="N6" t="s">
        <v>148</v>
      </c>
    </row>
    <row r="7" spans="1:14" x14ac:dyDescent="0.25">
      <c r="A7" s="10" t="s">
        <v>364</v>
      </c>
      <c r="B7" s="11">
        <v>53350</v>
      </c>
      <c r="C7" s="11">
        <v>60950</v>
      </c>
      <c r="D7" s="11">
        <v>68550</v>
      </c>
      <c r="E7" s="11">
        <v>76150</v>
      </c>
      <c r="F7" s="11">
        <v>82250</v>
      </c>
      <c r="G7" s="11">
        <v>88350</v>
      </c>
      <c r="H7" s="11">
        <v>94450</v>
      </c>
      <c r="I7" s="11">
        <v>100550</v>
      </c>
      <c r="N7" t="s">
        <v>149</v>
      </c>
    </row>
    <row r="8" spans="1:14" x14ac:dyDescent="0.25">
      <c r="E8" s="7"/>
      <c r="N8" t="s">
        <v>150</v>
      </c>
    </row>
    <row r="9" spans="1:14" x14ac:dyDescent="0.25">
      <c r="E9" s="3"/>
      <c r="N9" t="s">
        <v>151</v>
      </c>
    </row>
    <row r="10" spans="1:14" x14ac:dyDescent="0.25">
      <c r="B10" s="3"/>
      <c r="D10" s="3"/>
      <c r="N10" t="s">
        <v>152</v>
      </c>
    </row>
    <row r="11" spans="1:14" x14ac:dyDescent="0.25">
      <c r="N11" t="s">
        <v>153</v>
      </c>
    </row>
    <row r="12" spans="1:14" x14ac:dyDescent="0.25">
      <c r="N12" t="s">
        <v>154</v>
      </c>
    </row>
    <row r="13" spans="1:14" x14ac:dyDescent="0.25">
      <c r="N13" t="s">
        <v>155</v>
      </c>
    </row>
    <row r="14" spans="1:14" x14ac:dyDescent="0.25">
      <c r="N14" t="s">
        <v>356</v>
      </c>
    </row>
    <row r="15" spans="1:14" x14ac:dyDescent="0.25">
      <c r="N15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B7" sqref="B7:I7"/>
    </sheetView>
  </sheetViews>
  <sheetFormatPr defaultRowHeight="15" x14ac:dyDescent="0.25"/>
  <sheetData>
    <row r="1" spans="1:14" x14ac:dyDescent="0.25">
      <c r="A1" t="s">
        <v>277</v>
      </c>
      <c r="N1" t="s">
        <v>161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162</v>
      </c>
    </row>
    <row r="3" spans="1:14" x14ac:dyDescent="0.25">
      <c r="A3" s="5" t="s">
        <v>1</v>
      </c>
      <c r="B3" s="12">
        <f>B4/2</f>
        <v>10300</v>
      </c>
      <c r="C3" s="12">
        <f t="shared" ref="C3:I3" si="0">C4/2</f>
        <v>11775</v>
      </c>
      <c r="D3" s="12">
        <f t="shared" si="0"/>
        <v>13250</v>
      </c>
      <c r="E3" s="12">
        <f t="shared" si="0"/>
        <v>14700</v>
      </c>
      <c r="F3" s="12">
        <f t="shared" si="0"/>
        <v>15900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163</v>
      </c>
    </row>
    <row r="4" spans="1:14" x14ac:dyDescent="0.25">
      <c r="A4" s="5" t="s">
        <v>2</v>
      </c>
      <c r="B4" s="2">
        <v>20600</v>
      </c>
      <c r="C4" s="2">
        <v>23550</v>
      </c>
      <c r="D4" s="2">
        <v>26500</v>
      </c>
      <c r="E4" s="2">
        <v>29400</v>
      </c>
      <c r="F4" s="2">
        <v>31800</v>
      </c>
      <c r="G4" s="2">
        <v>35160</v>
      </c>
      <c r="H4" s="2">
        <v>39640</v>
      </c>
      <c r="I4" s="2">
        <v>44120</v>
      </c>
      <c r="N4" t="s">
        <v>164</v>
      </c>
    </row>
    <row r="5" spans="1:14" x14ac:dyDescent="0.25">
      <c r="A5" s="5" t="s">
        <v>3</v>
      </c>
      <c r="B5" s="2">
        <v>34300</v>
      </c>
      <c r="C5" s="2">
        <v>39200</v>
      </c>
      <c r="D5" s="2">
        <v>44100</v>
      </c>
      <c r="E5" s="2">
        <v>49000</v>
      </c>
      <c r="F5" s="2">
        <v>52950</v>
      </c>
      <c r="G5" s="2">
        <v>56850</v>
      </c>
      <c r="H5" s="2">
        <v>60800</v>
      </c>
      <c r="I5" s="2">
        <v>64700</v>
      </c>
      <c r="N5" t="s">
        <v>165</v>
      </c>
    </row>
    <row r="6" spans="1:14" x14ac:dyDescent="0.25">
      <c r="A6" s="10" t="s">
        <v>360</v>
      </c>
      <c r="B6" s="11">
        <f>B5*1.2</f>
        <v>41160</v>
      </c>
      <c r="C6" s="11">
        <f t="shared" ref="C6:H6" si="1">C5*1.2</f>
        <v>47040</v>
      </c>
      <c r="D6" s="11">
        <f t="shared" si="1"/>
        <v>52920</v>
      </c>
      <c r="E6" s="11">
        <f t="shared" si="1"/>
        <v>58800</v>
      </c>
      <c r="F6" s="11">
        <f t="shared" si="1"/>
        <v>63540</v>
      </c>
      <c r="G6" s="11">
        <f t="shared" si="1"/>
        <v>68220</v>
      </c>
      <c r="H6" s="11">
        <f t="shared" si="1"/>
        <v>72960</v>
      </c>
      <c r="I6" s="11">
        <f>I5*1.2</f>
        <v>77640</v>
      </c>
      <c r="N6" t="s">
        <v>22</v>
      </c>
    </row>
    <row r="7" spans="1:14" x14ac:dyDescent="0.25">
      <c r="A7" s="10" t="s">
        <v>364</v>
      </c>
      <c r="B7" s="11">
        <v>54900</v>
      </c>
      <c r="C7" s="11">
        <v>62750</v>
      </c>
      <c r="D7" s="11">
        <v>70600</v>
      </c>
      <c r="E7" s="11">
        <v>78400</v>
      </c>
      <c r="F7" s="11">
        <v>84700</v>
      </c>
      <c r="G7" s="11">
        <v>90950</v>
      </c>
      <c r="H7" s="11">
        <v>97250</v>
      </c>
      <c r="I7" s="11">
        <v>103500</v>
      </c>
      <c r="N7" t="s">
        <v>166</v>
      </c>
    </row>
    <row r="8" spans="1:14" x14ac:dyDescent="0.25">
      <c r="N8" t="s">
        <v>167</v>
      </c>
    </row>
    <row r="9" spans="1:14" x14ac:dyDescent="0.25">
      <c r="N9" t="s">
        <v>168</v>
      </c>
    </row>
    <row r="10" spans="1:14" x14ac:dyDescent="0.25">
      <c r="N10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B7" sqref="B7:I7"/>
    </sheetView>
  </sheetViews>
  <sheetFormatPr defaultRowHeight="15" x14ac:dyDescent="0.25"/>
  <sheetData>
    <row r="1" spans="1:14" x14ac:dyDescent="0.25">
      <c r="A1" t="s">
        <v>278</v>
      </c>
      <c r="N1" t="s">
        <v>170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171</v>
      </c>
    </row>
    <row r="3" spans="1:14" x14ac:dyDescent="0.25">
      <c r="A3" s="5" t="s">
        <v>1</v>
      </c>
      <c r="B3" s="12">
        <f>B4/2</f>
        <v>11350</v>
      </c>
      <c r="C3" s="12">
        <f t="shared" ref="C3:I3" si="0">C4/2</f>
        <v>12975</v>
      </c>
      <c r="D3" s="12">
        <f t="shared" si="0"/>
        <v>14600</v>
      </c>
      <c r="E3" s="12">
        <f t="shared" si="0"/>
        <v>16200</v>
      </c>
      <c r="F3" s="12">
        <f t="shared" si="0"/>
        <v>17500</v>
      </c>
      <c r="G3" s="12">
        <f t="shared" si="0"/>
        <v>18800</v>
      </c>
      <c r="H3" s="12">
        <f t="shared" si="0"/>
        <v>20100</v>
      </c>
      <c r="I3" s="12">
        <f t="shared" si="0"/>
        <v>22060</v>
      </c>
      <c r="N3" t="s">
        <v>172</v>
      </c>
    </row>
    <row r="4" spans="1:14" x14ac:dyDescent="0.25">
      <c r="A4" s="5" t="s">
        <v>2</v>
      </c>
      <c r="B4" s="2">
        <v>22700</v>
      </c>
      <c r="C4" s="2">
        <v>25950</v>
      </c>
      <c r="D4" s="2">
        <v>29200</v>
      </c>
      <c r="E4" s="2">
        <v>32400</v>
      </c>
      <c r="F4" s="2">
        <v>35000</v>
      </c>
      <c r="G4" s="2">
        <v>37600</v>
      </c>
      <c r="H4" s="2">
        <v>40200</v>
      </c>
      <c r="I4" s="2">
        <v>44120</v>
      </c>
      <c r="N4" t="s">
        <v>173</v>
      </c>
    </row>
    <row r="5" spans="1:14" x14ac:dyDescent="0.25">
      <c r="A5" s="5" t="s">
        <v>3</v>
      </c>
      <c r="B5" s="2">
        <v>37800</v>
      </c>
      <c r="C5" s="2">
        <v>43200</v>
      </c>
      <c r="D5" s="2">
        <v>48600</v>
      </c>
      <c r="E5" s="2">
        <v>54000</v>
      </c>
      <c r="F5" s="2">
        <v>58350</v>
      </c>
      <c r="G5" s="2">
        <v>62650</v>
      </c>
      <c r="H5" s="2">
        <v>67000</v>
      </c>
      <c r="I5" s="2">
        <v>71300</v>
      </c>
      <c r="N5" t="s">
        <v>174</v>
      </c>
    </row>
    <row r="6" spans="1:14" x14ac:dyDescent="0.25">
      <c r="A6" s="10" t="s">
        <v>360</v>
      </c>
      <c r="B6" s="11">
        <f>B5*1.2</f>
        <v>45360</v>
      </c>
      <c r="C6" s="11">
        <f t="shared" ref="C6:H6" si="1">C5*1.2</f>
        <v>51840</v>
      </c>
      <c r="D6" s="11">
        <f t="shared" si="1"/>
        <v>58320</v>
      </c>
      <c r="E6" s="11">
        <f t="shared" si="1"/>
        <v>64800</v>
      </c>
      <c r="F6" s="11">
        <f t="shared" si="1"/>
        <v>70020</v>
      </c>
      <c r="G6" s="11">
        <f t="shared" si="1"/>
        <v>75180</v>
      </c>
      <c r="H6" s="11">
        <f t="shared" si="1"/>
        <v>80400</v>
      </c>
      <c r="I6" s="11">
        <f>I5*1.2</f>
        <v>85560</v>
      </c>
      <c r="N6" t="s">
        <v>12</v>
      </c>
    </row>
    <row r="7" spans="1:14" x14ac:dyDescent="0.25">
      <c r="A7" s="10" t="s">
        <v>364</v>
      </c>
      <c r="B7" s="11">
        <v>54950</v>
      </c>
      <c r="C7" s="11">
        <v>62800</v>
      </c>
      <c r="D7" s="11">
        <v>70650</v>
      </c>
      <c r="E7" s="11">
        <v>78500</v>
      </c>
      <c r="F7" s="11">
        <v>84800</v>
      </c>
      <c r="G7" s="11">
        <v>91100</v>
      </c>
      <c r="H7" s="11">
        <v>97350</v>
      </c>
      <c r="I7" s="11">
        <v>103650</v>
      </c>
      <c r="N7" t="s">
        <v>175</v>
      </c>
    </row>
    <row r="8" spans="1:14" x14ac:dyDescent="0.25">
      <c r="N8" t="s">
        <v>176</v>
      </c>
    </row>
    <row r="9" spans="1:14" x14ac:dyDescent="0.25">
      <c r="N9" t="s">
        <v>177</v>
      </c>
    </row>
    <row r="10" spans="1:14" x14ac:dyDescent="0.25">
      <c r="N10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I7" sqref="I7"/>
    </sheetView>
  </sheetViews>
  <sheetFormatPr defaultRowHeight="15" x14ac:dyDescent="0.25"/>
  <sheetData>
    <row r="1" spans="1:14" x14ac:dyDescent="0.25">
      <c r="A1" t="s">
        <v>279</v>
      </c>
      <c r="N1" t="s">
        <v>183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184</v>
      </c>
    </row>
    <row r="3" spans="1:14" x14ac:dyDescent="0.25">
      <c r="A3" s="5" t="s">
        <v>1</v>
      </c>
      <c r="B3" s="12">
        <f>B4/2</f>
        <v>8975</v>
      </c>
      <c r="C3" s="12">
        <f t="shared" ref="C3:I3" si="0">C4/2</f>
        <v>10250</v>
      </c>
      <c r="D3" s="12">
        <f t="shared" si="0"/>
        <v>11525</v>
      </c>
      <c r="E3" s="12">
        <f t="shared" si="0"/>
        <v>13100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185</v>
      </c>
    </row>
    <row r="4" spans="1:14" x14ac:dyDescent="0.25">
      <c r="A4" s="5" t="s">
        <v>2</v>
      </c>
      <c r="B4" s="2">
        <v>17950</v>
      </c>
      <c r="C4" s="2">
        <v>20500</v>
      </c>
      <c r="D4" s="2">
        <v>23050</v>
      </c>
      <c r="E4" s="2">
        <v>26200</v>
      </c>
      <c r="F4" s="2">
        <v>30680</v>
      </c>
      <c r="G4" s="2">
        <v>35160</v>
      </c>
      <c r="H4" s="2">
        <v>39640</v>
      </c>
      <c r="I4" s="2">
        <v>44120</v>
      </c>
      <c r="N4" t="s">
        <v>186</v>
      </c>
    </row>
    <row r="5" spans="1:14" x14ac:dyDescent="0.25">
      <c r="A5" s="5" t="s">
        <v>3</v>
      </c>
      <c r="B5" s="2">
        <v>29900</v>
      </c>
      <c r="C5" s="2">
        <v>34200</v>
      </c>
      <c r="D5" s="2">
        <v>38450</v>
      </c>
      <c r="E5" s="2">
        <v>42700</v>
      </c>
      <c r="F5" s="2">
        <v>46150</v>
      </c>
      <c r="G5" s="2">
        <v>49550</v>
      </c>
      <c r="H5" s="2">
        <v>52950</v>
      </c>
      <c r="I5" s="2">
        <v>56400</v>
      </c>
      <c r="N5" t="s">
        <v>187</v>
      </c>
    </row>
    <row r="6" spans="1:14" x14ac:dyDescent="0.25">
      <c r="A6" s="10" t="s">
        <v>360</v>
      </c>
      <c r="B6" s="11">
        <f>B5*1.2</f>
        <v>35880</v>
      </c>
      <c r="C6" s="11">
        <f t="shared" ref="C6:H6" si="1">C5*1.2</f>
        <v>41040</v>
      </c>
      <c r="D6" s="11">
        <f t="shared" si="1"/>
        <v>46140</v>
      </c>
      <c r="E6" s="11">
        <f t="shared" si="1"/>
        <v>51240</v>
      </c>
      <c r="F6" s="11">
        <f t="shared" si="1"/>
        <v>55380</v>
      </c>
      <c r="G6" s="11">
        <f t="shared" si="1"/>
        <v>59460</v>
      </c>
      <c r="H6" s="11">
        <f t="shared" si="1"/>
        <v>63540</v>
      </c>
      <c r="I6" s="11">
        <f>I5*1.2</f>
        <v>67680</v>
      </c>
      <c r="N6" t="s">
        <v>188</v>
      </c>
    </row>
    <row r="7" spans="1:14" x14ac:dyDescent="0.25">
      <c r="A7" s="10" t="s">
        <v>364</v>
      </c>
      <c r="B7" s="11">
        <v>47850</v>
      </c>
      <c r="C7" s="11">
        <v>54650</v>
      </c>
      <c r="D7" s="11">
        <v>61500</v>
      </c>
      <c r="E7" s="11">
        <v>68300</v>
      </c>
      <c r="F7" s="11">
        <v>73800</v>
      </c>
      <c r="G7" s="11">
        <v>79250</v>
      </c>
      <c r="H7" s="11">
        <v>84700</v>
      </c>
      <c r="I7" s="11">
        <v>90200</v>
      </c>
      <c r="N7" t="s">
        <v>189</v>
      </c>
    </row>
    <row r="8" spans="1:14" x14ac:dyDescent="0.25">
      <c r="N8" t="s">
        <v>190</v>
      </c>
    </row>
    <row r="9" spans="1:14" x14ac:dyDescent="0.25">
      <c r="N9" t="s">
        <v>191</v>
      </c>
    </row>
    <row r="10" spans="1:14" x14ac:dyDescent="0.25">
      <c r="N10" t="s">
        <v>192</v>
      </c>
    </row>
    <row r="11" spans="1:14" x14ac:dyDescent="0.25">
      <c r="N11" t="s">
        <v>193</v>
      </c>
    </row>
    <row r="12" spans="1:14" x14ac:dyDescent="0.25">
      <c r="N12" t="s">
        <v>194</v>
      </c>
    </row>
    <row r="13" spans="1:14" x14ac:dyDescent="0.25">
      <c r="N13" t="s">
        <v>195</v>
      </c>
    </row>
    <row r="14" spans="1:14" x14ac:dyDescent="0.25">
      <c r="N14" t="s">
        <v>196</v>
      </c>
    </row>
    <row r="15" spans="1:14" x14ac:dyDescent="0.25">
      <c r="N15" t="s">
        <v>197</v>
      </c>
    </row>
    <row r="16" spans="1:14" x14ac:dyDescent="0.25">
      <c r="N16" t="s">
        <v>198</v>
      </c>
    </row>
    <row r="17" spans="14:14" x14ac:dyDescent="0.25">
      <c r="N17" t="s">
        <v>199</v>
      </c>
    </row>
    <row r="18" spans="14:14" x14ac:dyDescent="0.25">
      <c r="N18" t="s">
        <v>200</v>
      </c>
    </row>
    <row r="19" spans="14:14" x14ac:dyDescent="0.25">
      <c r="N19" t="s">
        <v>201</v>
      </c>
    </row>
    <row r="20" spans="14:14" x14ac:dyDescent="0.25">
      <c r="N20" t="s">
        <v>202</v>
      </c>
    </row>
    <row r="21" spans="14:14" x14ac:dyDescent="0.25">
      <c r="N21" t="s">
        <v>203</v>
      </c>
    </row>
    <row r="22" spans="14:14" x14ac:dyDescent="0.25">
      <c r="N22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B7" sqref="B7:I7"/>
    </sheetView>
  </sheetViews>
  <sheetFormatPr defaultRowHeight="15" x14ac:dyDescent="0.25"/>
  <sheetData>
    <row r="1" spans="1:14" x14ac:dyDescent="0.25">
      <c r="A1" t="s">
        <v>280</v>
      </c>
      <c r="N1" t="s">
        <v>205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206</v>
      </c>
    </row>
    <row r="3" spans="1:14" x14ac:dyDescent="0.25">
      <c r="A3" s="5" t="s">
        <v>1</v>
      </c>
      <c r="B3" s="12">
        <f>B4/2</f>
        <v>9550</v>
      </c>
      <c r="C3" s="12">
        <f t="shared" ref="C3:I3" si="0">C4/2</f>
        <v>10900</v>
      </c>
      <c r="D3" s="12">
        <f t="shared" si="0"/>
        <v>12275</v>
      </c>
      <c r="E3" s="12">
        <f t="shared" si="0"/>
        <v>13625</v>
      </c>
      <c r="F3" s="12">
        <f t="shared" si="0"/>
        <v>15340</v>
      </c>
      <c r="G3" s="12">
        <f t="shared" si="0"/>
        <v>17580</v>
      </c>
      <c r="H3" s="12">
        <f t="shared" si="0"/>
        <v>19820</v>
      </c>
      <c r="I3" s="12">
        <f t="shared" si="0"/>
        <v>22060</v>
      </c>
      <c r="N3" t="s">
        <v>207</v>
      </c>
    </row>
    <row r="4" spans="1:14" x14ac:dyDescent="0.25">
      <c r="A4" s="5" t="s">
        <v>2</v>
      </c>
      <c r="B4" s="2">
        <v>19100</v>
      </c>
      <c r="C4" s="2">
        <v>21800</v>
      </c>
      <c r="D4" s="2">
        <v>24550</v>
      </c>
      <c r="E4" s="2">
        <v>27250</v>
      </c>
      <c r="F4" s="2">
        <v>30680</v>
      </c>
      <c r="G4" s="2">
        <v>35160</v>
      </c>
      <c r="H4" s="2">
        <v>39640</v>
      </c>
      <c r="I4" s="2">
        <v>44120</v>
      </c>
      <c r="N4" t="s">
        <v>208</v>
      </c>
    </row>
    <row r="5" spans="1:14" x14ac:dyDescent="0.25">
      <c r="A5" s="5" t="s">
        <v>3</v>
      </c>
      <c r="B5" s="2">
        <v>31850</v>
      </c>
      <c r="C5" s="2">
        <v>36400</v>
      </c>
      <c r="D5" s="2">
        <v>40950</v>
      </c>
      <c r="E5" s="2">
        <v>45450</v>
      </c>
      <c r="F5" s="2">
        <v>49100</v>
      </c>
      <c r="G5" s="2">
        <v>52750</v>
      </c>
      <c r="H5" s="2">
        <v>56400</v>
      </c>
      <c r="I5" s="2">
        <v>60000</v>
      </c>
      <c r="N5" t="s">
        <v>209</v>
      </c>
    </row>
    <row r="6" spans="1:14" x14ac:dyDescent="0.25">
      <c r="A6" s="10" t="s">
        <v>360</v>
      </c>
      <c r="B6" s="11">
        <f>B5*1.2</f>
        <v>38220</v>
      </c>
      <c r="C6" s="11">
        <f t="shared" ref="C6:H6" si="1">C5*1.2</f>
        <v>43680</v>
      </c>
      <c r="D6" s="11">
        <f t="shared" si="1"/>
        <v>49140</v>
      </c>
      <c r="E6" s="11">
        <f t="shared" si="1"/>
        <v>54540</v>
      </c>
      <c r="F6" s="11">
        <f t="shared" si="1"/>
        <v>58920</v>
      </c>
      <c r="G6" s="11">
        <f t="shared" si="1"/>
        <v>63300</v>
      </c>
      <c r="H6" s="11">
        <f t="shared" si="1"/>
        <v>67680</v>
      </c>
      <c r="I6" s="11">
        <f>I5*1.2</f>
        <v>72000</v>
      </c>
      <c r="N6" t="s">
        <v>210</v>
      </c>
    </row>
    <row r="7" spans="1:14" x14ac:dyDescent="0.25">
      <c r="A7" s="10" t="s">
        <v>364</v>
      </c>
      <c r="B7" s="11">
        <v>50900</v>
      </c>
      <c r="C7" s="11">
        <v>58200</v>
      </c>
      <c r="D7" s="11">
        <v>65450</v>
      </c>
      <c r="E7" s="11">
        <v>72700</v>
      </c>
      <c r="F7" s="11">
        <v>78550</v>
      </c>
      <c r="G7" s="11">
        <v>84350</v>
      </c>
      <c r="H7" s="11">
        <v>90150</v>
      </c>
      <c r="I7" s="11">
        <v>96000</v>
      </c>
      <c r="N7" t="s">
        <v>211</v>
      </c>
    </row>
    <row r="8" spans="1:14" x14ac:dyDescent="0.25">
      <c r="N8" t="s">
        <v>0</v>
      </c>
    </row>
    <row r="9" spans="1:14" x14ac:dyDescent="0.25">
      <c r="N9" t="s">
        <v>212</v>
      </c>
    </row>
    <row r="10" spans="1:14" x14ac:dyDescent="0.25">
      <c r="N10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7" sqref="B7:I7"/>
    </sheetView>
  </sheetViews>
  <sheetFormatPr defaultRowHeight="15" x14ac:dyDescent="0.25"/>
  <sheetData>
    <row r="1" spans="1:14" x14ac:dyDescent="0.25">
      <c r="A1" t="s">
        <v>281</v>
      </c>
      <c r="N1" t="s">
        <v>214</v>
      </c>
    </row>
    <row r="2" spans="1:14" x14ac:dyDescent="0.25">
      <c r="A2" s="5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11</v>
      </c>
      <c r="I2" s="6" t="s">
        <v>10</v>
      </c>
      <c r="N2" t="s">
        <v>215</v>
      </c>
    </row>
    <row r="3" spans="1:14" x14ac:dyDescent="0.25">
      <c r="A3" s="5" t="s">
        <v>1</v>
      </c>
      <c r="B3" s="12">
        <f>B4/2</f>
        <v>12750</v>
      </c>
      <c r="C3" s="12">
        <f t="shared" ref="C3:I3" si="0">C4/2</f>
        <v>14575</v>
      </c>
      <c r="D3" s="12">
        <f t="shared" si="0"/>
        <v>16400</v>
      </c>
      <c r="E3" s="12">
        <f t="shared" si="0"/>
        <v>18200</v>
      </c>
      <c r="F3" s="12">
        <f t="shared" si="0"/>
        <v>19675</v>
      </c>
      <c r="G3" s="12">
        <f t="shared" si="0"/>
        <v>21125</v>
      </c>
      <c r="H3" s="12">
        <f t="shared" si="0"/>
        <v>22575</v>
      </c>
      <c r="I3" s="12">
        <f t="shared" si="0"/>
        <v>24025</v>
      </c>
    </row>
    <row r="4" spans="1:14" x14ac:dyDescent="0.25">
      <c r="A4" s="5" t="s">
        <v>2</v>
      </c>
      <c r="B4" s="2">
        <v>25500</v>
      </c>
      <c r="C4" s="2">
        <v>29150</v>
      </c>
      <c r="D4" s="2">
        <v>32800</v>
      </c>
      <c r="E4" s="2">
        <v>36400</v>
      </c>
      <c r="F4" s="2">
        <v>39350</v>
      </c>
      <c r="G4" s="2">
        <v>42250</v>
      </c>
      <c r="H4" s="2">
        <v>45150</v>
      </c>
      <c r="I4" s="2">
        <v>48050</v>
      </c>
    </row>
    <row r="5" spans="1:14" x14ac:dyDescent="0.25">
      <c r="A5" s="5" t="s">
        <v>3</v>
      </c>
      <c r="B5" s="2">
        <v>42500</v>
      </c>
      <c r="C5" s="2">
        <v>48550</v>
      </c>
      <c r="D5" s="2">
        <v>54600</v>
      </c>
      <c r="E5" s="2">
        <v>60650</v>
      </c>
      <c r="F5" s="2">
        <v>65550</v>
      </c>
      <c r="G5" s="2">
        <v>70400</v>
      </c>
      <c r="H5" s="2">
        <v>75250</v>
      </c>
      <c r="I5" s="2">
        <v>80100</v>
      </c>
    </row>
    <row r="6" spans="1:14" x14ac:dyDescent="0.25">
      <c r="A6" s="10" t="s">
        <v>360</v>
      </c>
      <c r="B6" s="11">
        <f>B5*1.2</f>
        <v>51000</v>
      </c>
      <c r="C6" s="11">
        <f t="shared" ref="C6:H6" si="1">C5*1.2</f>
        <v>58260</v>
      </c>
      <c r="D6" s="11">
        <f t="shared" si="1"/>
        <v>65520</v>
      </c>
      <c r="E6" s="11">
        <f t="shared" si="1"/>
        <v>72780</v>
      </c>
      <c r="F6" s="11">
        <f t="shared" si="1"/>
        <v>78660</v>
      </c>
      <c r="G6" s="11">
        <f t="shared" si="1"/>
        <v>84480</v>
      </c>
      <c r="H6" s="11">
        <f t="shared" si="1"/>
        <v>90300</v>
      </c>
      <c r="I6" s="11">
        <f>I5*1.2</f>
        <v>96120</v>
      </c>
    </row>
    <row r="7" spans="1:14" x14ac:dyDescent="0.25">
      <c r="A7" s="10" t="s">
        <v>364</v>
      </c>
      <c r="B7" s="11">
        <v>54950</v>
      </c>
      <c r="C7" s="11">
        <v>62800</v>
      </c>
      <c r="D7" s="11">
        <v>70650</v>
      </c>
      <c r="E7" s="11">
        <v>78500</v>
      </c>
      <c r="F7" s="11">
        <v>84800</v>
      </c>
      <c r="G7" s="11">
        <v>91100</v>
      </c>
      <c r="H7" s="11">
        <v>97350</v>
      </c>
      <c r="I7" s="11">
        <v>103650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HUD Metropolitan Area List</vt:lpstr>
      <vt:lpstr>1-Barnstable Town</vt:lpstr>
      <vt:lpstr>2-Boston-Cambridge-Quincy</vt:lpstr>
      <vt:lpstr>3-Brockton</vt:lpstr>
      <vt:lpstr>4-Lawrence</vt:lpstr>
      <vt:lpstr>5-Lowell</vt:lpstr>
      <vt:lpstr>6-Berkshire County</vt:lpstr>
      <vt:lpstr>7-Pittsfield</vt:lpstr>
      <vt:lpstr>8-Easton-Raynham</vt:lpstr>
      <vt:lpstr>9-New Bedford</vt:lpstr>
      <vt:lpstr>10-Providence-Fall River</vt:lpstr>
      <vt:lpstr>11-Taunton-Mansfield-Norton</vt:lpstr>
      <vt:lpstr>12-Springfield</vt:lpstr>
      <vt:lpstr>13-Eastern Worcester County</vt:lpstr>
      <vt:lpstr>14-Fitchburg-Leominster</vt:lpstr>
      <vt:lpstr>15-Western Worcester County</vt:lpstr>
      <vt:lpstr>16-Worcester</vt:lpstr>
      <vt:lpstr>17-Dukes County</vt:lpstr>
      <vt:lpstr>18-Franklin County</vt:lpstr>
      <vt:lpstr>19-Nantucket County</vt:lpstr>
      <vt:lpstr>Calculation method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Mullen, Amy (OCD)</dc:creator>
  <cp:lastModifiedBy>Mullen, Amy (OCD)</cp:lastModifiedBy>
  <dcterms:created xsi:type="dcterms:W3CDTF">2017-06-29T17:45:21Z</dcterms:created>
  <dcterms:modified xsi:type="dcterms:W3CDTF">2020-07-07T18:18:29Z</dcterms:modified>
</cp:coreProperties>
</file>